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9" i="1" l="1"/>
  <c r="G218" i="1" s="1"/>
  <c r="G217" i="1" s="1"/>
  <c r="H219" i="1"/>
  <c r="H218" i="1" s="1"/>
  <c r="H217" i="1" s="1"/>
  <c r="F219" i="1"/>
  <c r="F218" i="1" s="1"/>
  <c r="F217" i="1" s="1"/>
  <c r="G215" i="1"/>
  <c r="G214" i="1" s="1"/>
  <c r="G213" i="1" s="1"/>
  <c r="H215" i="1"/>
  <c r="H214" i="1" s="1"/>
  <c r="H213" i="1" s="1"/>
  <c r="F215" i="1"/>
  <c r="F214" i="1" s="1"/>
  <c r="F213" i="1" s="1"/>
  <c r="G207" i="1"/>
  <c r="G206" i="1" s="1"/>
  <c r="G205" i="1" s="1"/>
  <c r="H207" i="1"/>
  <c r="H206" i="1" s="1"/>
  <c r="H205" i="1" s="1"/>
  <c r="F207" i="1"/>
  <c r="F206" i="1" s="1"/>
  <c r="F205" i="1" s="1"/>
  <c r="G203" i="1"/>
  <c r="G202" i="1" s="1"/>
  <c r="G201" i="1" s="1"/>
  <c r="H203" i="1"/>
  <c r="H202" i="1" s="1"/>
  <c r="H201" i="1" s="1"/>
  <c r="F203" i="1"/>
  <c r="F202" i="1" s="1"/>
  <c r="F201" i="1" s="1"/>
  <c r="G186" i="1"/>
  <c r="G185" i="1" s="1"/>
  <c r="G184" i="1" s="1"/>
  <c r="H186" i="1"/>
  <c r="H185" i="1" s="1"/>
  <c r="H184" i="1" s="1"/>
  <c r="F186" i="1"/>
  <c r="F185" i="1" s="1"/>
  <c r="F184" i="1" s="1"/>
  <c r="G181" i="1"/>
  <c r="G180" i="1" s="1"/>
  <c r="G178" i="1" s="1"/>
  <c r="H181" i="1"/>
  <c r="H180" i="1" s="1"/>
  <c r="H178" i="1" s="1"/>
  <c r="F181" i="1"/>
  <c r="F180" i="1" s="1"/>
  <c r="F178" i="1" s="1"/>
  <c r="G175" i="1"/>
  <c r="G174" i="1" s="1"/>
  <c r="G173" i="1" s="1"/>
  <c r="H175" i="1"/>
  <c r="H174" i="1" s="1"/>
  <c r="H173" i="1" s="1"/>
  <c r="H169" i="1" s="1"/>
  <c r="H168" i="1" s="1"/>
  <c r="H167" i="1" s="1"/>
  <c r="H166" i="1" s="1"/>
  <c r="H165" i="1" s="1"/>
  <c r="F175" i="1"/>
  <c r="F174" i="1" s="1"/>
  <c r="F173" i="1" s="1"/>
  <c r="G163" i="1"/>
  <c r="G162" i="1" s="1"/>
  <c r="G161" i="1" s="1"/>
  <c r="G160" i="1" s="1"/>
  <c r="H163" i="1"/>
  <c r="H162" i="1" s="1"/>
  <c r="H161" i="1" s="1"/>
  <c r="H160" i="1" s="1"/>
  <c r="F163" i="1"/>
  <c r="F162" i="1" s="1"/>
  <c r="F161" i="1" s="1"/>
  <c r="F160" i="1" s="1"/>
  <c r="G157" i="1"/>
  <c r="G156" i="1" s="1"/>
  <c r="G155" i="1" s="1"/>
  <c r="G154" i="1" s="1"/>
  <c r="G153" i="1" s="1"/>
  <c r="H157" i="1"/>
  <c r="H156" i="1" s="1"/>
  <c r="H155" i="1" s="1"/>
  <c r="H154" i="1" s="1"/>
  <c r="H153" i="1" s="1"/>
  <c r="F157" i="1"/>
  <c r="F156" i="1" s="1"/>
  <c r="F155" i="1" s="1"/>
  <c r="F154" i="1" s="1"/>
  <c r="F153" i="1" s="1"/>
  <c r="G151" i="1"/>
  <c r="G150" i="1" s="1"/>
  <c r="G149" i="1" s="1"/>
  <c r="G148" i="1" s="1"/>
  <c r="G147" i="1" s="1"/>
  <c r="H151" i="1"/>
  <c r="H150" i="1" s="1"/>
  <c r="H149" i="1" s="1"/>
  <c r="H148" i="1" s="1"/>
  <c r="H147" i="1" s="1"/>
  <c r="F151" i="1"/>
  <c r="F150" i="1" s="1"/>
  <c r="F149" i="1" s="1"/>
  <c r="F148" i="1" s="1"/>
  <c r="F147" i="1" s="1"/>
  <c r="G145" i="1"/>
  <c r="G144" i="1" s="1"/>
  <c r="G143" i="1" s="1"/>
  <c r="G142" i="1" s="1"/>
  <c r="G141" i="1" s="1"/>
  <c r="H145" i="1"/>
  <c r="H144" i="1" s="1"/>
  <c r="H143" i="1" s="1"/>
  <c r="H142" i="1" s="1"/>
  <c r="H141" i="1" s="1"/>
  <c r="F145" i="1"/>
  <c r="F144" i="1" s="1"/>
  <c r="F143" i="1" s="1"/>
  <c r="F142" i="1" s="1"/>
  <c r="F141" i="1" s="1"/>
  <c r="G139" i="1"/>
  <c r="G138" i="1" s="1"/>
  <c r="G137" i="1" s="1"/>
  <c r="H139" i="1"/>
  <c r="H138" i="1" s="1"/>
  <c r="H137" i="1" s="1"/>
  <c r="F139" i="1"/>
  <c r="F138" i="1" s="1"/>
  <c r="F137" i="1" s="1"/>
  <c r="G135" i="1"/>
  <c r="G134" i="1" s="1"/>
  <c r="G133" i="1" s="1"/>
  <c r="H135" i="1"/>
  <c r="H134" i="1" s="1"/>
  <c r="H133" i="1" s="1"/>
  <c r="F135" i="1"/>
  <c r="F134" i="1" s="1"/>
  <c r="F133" i="1" s="1"/>
  <c r="G129" i="1"/>
  <c r="G128" i="1" s="1"/>
  <c r="G127" i="1" s="1"/>
  <c r="G126" i="1" s="1"/>
  <c r="G125" i="1" s="1"/>
  <c r="H129" i="1"/>
  <c r="H128" i="1" s="1"/>
  <c r="H127" i="1" s="1"/>
  <c r="H126" i="1" s="1"/>
  <c r="H125" i="1" s="1"/>
  <c r="F129" i="1"/>
  <c r="F128" i="1" s="1"/>
  <c r="F127" i="1" s="1"/>
  <c r="F126" i="1" s="1"/>
  <c r="F125" i="1" s="1"/>
  <c r="H123" i="1"/>
  <c r="H122" i="1" s="1"/>
  <c r="H121" i="1" s="1"/>
  <c r="H120" i="1" s="1"/>
  <c r="H119" i="1" s="1"/>
  <c r="G123" i="1"/>
  <c r="G122" i="1" s="1"/>
  <c r="G121" i="1" s="1"/>
  <c r="G120" i="1" s="1"/>
  <c r="G119" i="1" s="1"/>
  <c r="F123" i="1"/>
  <c r="F122" i="1" s="1"/>
  <c r="F121" i="1" s="1"/>
  <c r="F120" i="1" s="1"/>
  <c r="F119" i="1" s="1"/>
  <c r="H112" i="1"/>
  <c r="H111" i="1" s="1"/>
  <c r="H110" i="1" s="1"/>
  <c r="H109" i="1" s="1"/>
  <c r="G112" i="1"/>
  <c r="G111" i="1" s="1"/>
  <c r="G110" i="1" s="1"/>
  <c r="G109" i="1" s="1"/>
  <c r="F112" i="1"/>
  <c r="F111" i="1" s="1"/>
  <c r="F110" i="1" s="1"/>
  <c r="F109" i="1" s="1"/>
  <c r="H105" i="1"/>
  <c r="H104" i="1" s="1"/>
  <c r="H103" i="1" s="1"/>
  <c r="G105" i="1"/>
  <c r="G104" i="1" s="1"/>
  <c r="G103" i="1" s="1"/>
  <c r="F105" i="1"/>
  <c r="F104" i="1" s="1"/>
  <c r="F103" i="1" s="1"/>
  <c r="H101" i="1"/>
  <c r="H100" i="1" s="1"/>
  <c r="H99" i="1" s="1"/>
  <c r="G101" i="1"/>
  <c r="G100" i="1" s="1"/>
  <c r="G99" i="1" s="1"/>
  <c r="F101" i="1"/>
  <c r="F100" i="1" s="1"/>
  <c r="F99" i="1" s="1"/>
  <c r="H96" i="1"/>
  <c r="H95" i="1" s="1"/>
  <c r="H94" i="1" s="1"/>
  <c r="H93" i="1" s="1"/>
  <c r="G96" i="1"/>
  <c r="G95" i="1" s="1"/>
  <c r="G94" i="1" s="1"/>
  <c r="G93" i="1" s="1"/>
  <c r="F96" i="1"/>
  <c r="F95" i="1" s="1"/>
  <c r="F94" i="1" s="1"/>
  <c r="F93" i="1" s="1"/>
  <c r="H90" i="1"/>
  <c r="H89" i="1" s="1"/>
  <c r="H88" i="1" s="1"/>
  <c r="H87" i="1" s="1"/>
  <c r="H86" i="1" s="1"/>
  <c r="G90" i="1"/>
  <c r="G89" i="1" s="1"/>
  <c r="G88" i="1" s="1"/>
  <c r="G87" i="1" s="1"/>
  <c r="G86" i="1" s="1"/>
  <c r="F90" i="1"/>
  <c r="F89" i="1" s="1"/>
  <c r="F88" i="1" s="1"/>
  <c r="F87" i="1" s="1"/>
  <c r="F86" i="1" s="1"/>
  <c r="H79" i="1"/>
  <c r="H78" i="1" s="1"/>
  <c r="H77" i="1" s="1"/>
  <c r="G79" i="1"/>
  <c r="G78" i="1" s="1"/>
  <c r="G77" i="1" s="1"/>
  <c r="F79" i="1"/>
  <c r="F78" i="1" s="1"/>
  <c r="F77" i="1" s="1"/>
  <c r="H75" i="1"/>
  <c r="H74" i="1" s="1"/>
  <c r="G75" i="1"/>
  <c r="G74" i="1" s="1"/>
  <c r="F75" i="1"/>
  <c r="F74" i="1" s="1"/>
  <c r="H66" i="1"/>
  <c r="H65" i="1" s="1"/>
  <c r="H64" i="1" s="1"/>
  <c r="H63" i="1" s="1"/>
  <c r="G66" i="1"/>
  <c r="G65" i="1" s="1"/>
  <c r="G64" i="1" s="1"/>
  <c r="G63" i="1" s="1"/>
  <c r="F66" i="1"/>
  <c r="F65" i="1" s="1"/>
  <c r="F64" i="1" s="1"/>
  <c r="F63" i="1" s="1"/>
  <c r="H73" i="1"/>
  <c r="G73" i="1"/>
  <c r="F73" i="1"/>
  <c r="H71" i="1"/>
  <c r="H70" i="1" s="1"/>
  <c r="H69" i="1" s="1"/>
  <c r="G71" i="1"/>
  <c r="G70" i="1" s="1"/>
  <c r="G69" i="1" s="1"/>
  <c r="F71" i="1"/>
  <c r="F70" i="1" s="1"/>
  <c r="F69" i="1" s="1"/>
  <c r="H61" i="1"/>
  <c r="H60" i="1" s="1"/>
  <c r="H59" i="1" s="1"/>
  <c r="H58" i="1" s="1"/>
  <c r="G61" i="1"/>
  <c r="G60" i="1" s="1"/>
  <c r="G59" i="1" s="1"/>
  <c r="G58" i="1" s="1"/>
  <c r="F61" i="1"/>
  <c r="F60" i="1" s="1"/>
  <c r="F59" i="1" s="1"/>
  <c r="F58" i="1" s="1"/>
  <c r="H56" i="1"/>
  <c r="H55" i="1" s="1"/>
  <c r="H54" i="1" s="1"/>
  <c r="G56" i="1"/>
  <c r="F56" i="1"/>
  <c r="F55" i="1" s="1"/>
  <c r="F54" i="1" s="1"/>
  <c r="H52" i="1"/>
  <c r="H51" i="1" s="1"/>
  <c r="H50" i="1" s="1"/>
  <c r="G52" i="1"/>
  <c r="G51" i="1" s="1"/>
  <c r="G50" i="1" s="1"/>
  <c r="F52" i="1"/>
  <c r="F51" i="1" s="1"/>
  <c r="F50" i="1" s="1"/>
  <c r="H48" i="1"/>
  <c r="H47" i="1" s="1"/>
  <c r="H46" i="1" s="1"/>
  <c r="G48" i="1"/>
  <c r="G47" i="1" s="1"/>
  <c r="G46" i="1" s="1"/>
  <c r="F48" i="1"/>
  <c r="F47" i="1" s="1"/>
  <c r="F46" i="1" s="1"/>
  <c r="G55" i="1"/>
  <c r="G54" i="1" s="1"/>
  <c r="H44" i="1"/>
  <c r="H43" i="1" s="1"/>
  <c r="H42" i="1" s="1"/>
  <c r="G44" i="1"/>
  <c r="G43" i="1" s="1"/>
  <c r="G42" i="1" s="1"/>
  <c r="F44" i="1"/>
  <c r="F43" i="1" s="1"/>
  <c r="F42" i="1" s="1"/>
  <c r="H40" i="1"/>
  <c r="H39" i="1" s="1"/>
  <c r="H38" i="1" s="1"/>
  <c r="G40" i="1"/>
  <c r="G39" i="1" s="1"/>
  <c r="G38" i="1" s="1"/>
  <c r="F40" i="1"/>
  <c r="F39" i="1" s="1"/>
  <c r="F38" i="1" s="1"/>
  <c r="H34" i="1"/>
  <c r="H33" i="1" s="1"/>
  <c r="H32" i="1" s="1"/>
  <c r="G34" i="1"/>
  <c r="G33" i="1" s="1"/>
  <c r="G32" i="1" s="1"/>
  <c r="F34" i="1"/>
  <c r="F33" i="1" s="1"/>
  <c r="F32" i="1" s="1"/>
  <c r="H30" i="1"/>
  <c r="H29" i="1" s="1"/>
  <c r="H28" i="1" s="1"/>
  <c r="G30" i="1"/>
  <c r="G29" i="1" s="1"/>
  <c r="G28" i="1" s="1"/>
  <c r="F30" i="1"/>
  <c r="F29" i="1" s="1"/>
  <c r="F28" i="1" s="1"/>
  <c r="H26" i="1"/>
  <c r="H25" i="1" s="1"/>
  <c r="H24" i="1" s="1"/>
  <c r="H23" i="1" s="1"/>
  <c r="H22" i="1" s="1"/>
  <c r="G26" i="1"/>
  <c r="G25" i="1" s="1"/>
  <c r="G24" i="1" s="1"/>
  <c r="G23" i="1" s="1"/>
  <c r="G22" i="1" s="1"/>
  <c r="F26" i="1"/>
  <c r="F25" i="1" s="1"/>
  <c r="F24" i="1" s="1"/>
  <c r="F23" i="1" s="1"/>
  <c r="F22" i="1" s="1"/>
  <c r="H19" i="1"/>
  <c r="H18" i="1" s="1"/>
  <c r="G19" i="1"/>
  <c r="G18" i="1" s="1"/>
  <c r="F19" i="1"/>
  <c r="F18" i="1" s="1"/>
  <c r="G169" i="1" l="1"/>
  <c r="G168" i="1" s="1"/>
  <c r="G167" i="1" s="1"/>
  <c r="G166" i="1" s="1"/>
  <c r="G159" i="1" s="1"/>
  <c r="F169" i="1"/>
  <c r="F168" i="1" s="1"/>
  <c r="F167" i="1" s="1"/>
  <c r="F166" i="1" s="1"/>
  <c r="F165" i="1" s="1"/>
  <c r="F98" i="1"/>
  <c r="F92" i="1" s="1"/>
  <c r="F159" i="1"/>
  <c r="H159" i="1"/>
  <c r="F132" i="1"/>
  <c r="F131" i="1" s="1"/>
  <c r="H132" i="1"/>
  <c r="H131" i="1" s="1"/>
  <c r="G68" i="1"/>
  <c r="G132" i="1"/>
  <c r="G131" i="1" s="1"/>
  <c r="G98" i="1"/>
  <c r="G92" i="1" s="1"/>
  <c r="H98" i="1"/>
  <c r="H92" i="1" s="1"/>
  <c r="H68" i="1"/>
  <c r="F68" i="1"/>
  <c r="H37" i="1"/>
  <c r="G37" i="1"/>
  <c r="F37" i="1"/>
  <c r="G21" i="1"/>
  <c r="F21" i="1"/>
  <c r="H21" i="1"/>
  <c r="H16" i="1"/>
  <c r="H15" i="1" s="1"/>
  <c r="H14" i="1" s="1"/>
  <c r="H13" i="1" s="1"/>
  <c r="H12" i="1" s="1"/>
  <c r="G16" i="1"/>
  <c r="G15" i="1" s="1"/>
  <c r="G14" i="1" s="1"/>
  <c r="G13" i="1" s="1"/>
  <c r="G12" i="1" s="1"/>
  <c r="F16" i="1"/>
  <c r="F15" i="1" s="1"/>
  <c r="F14" i="1" s="1"/>
  <c r="F13" i="1" s="1"/>
  <c r="F12" i="1" s="1"/>
  <c r="F36" i="1" l="1"/>
  <c r="H36" i="1"/>
  <c r="H221" i="1" s="1"/>
  <c r="G36" i="1"/>
  <c r="G221" i="1" s="1"/>
</calcChain>
</file>

<file path=xl/sharedStrings.xml><?xml version="1.0" encoding="utf-8"?>
<sst xmlns="http://schemas.openxmlformats.org/spreadsheetml/2006/main" count="630" uniqueCount="225">
  <si>
    <t xml:space="preserve">Распределение бюджетных ассигнований по целевым статьям (муниципальным программам Федорковского сельского поселения и непрограммным направлениям деятельности), группам и подгруппам видов расходов классификации расходов бюджета Федорковского сельского поселения на 2022 год и на плановый период 2023 и 2024 годов  </t>
  </si>
  <si>
    <t xml:space="preserve">     Сумма (тыс. руб.)</t>
  </si>
  <si>
    <t>Наименование</t>
  </si>
  <si>
    <t>ЦСР</t>
  </si>
  <si>
    <t>Рз</t>
  </si>
  <si>
    <t>ПР</t>
  </si>
  <si>
    <t>ВР</t>
  </si>
  <si>
    <t>2022год</t>
  </si>
  <si>
    <t>2023год</t>
  </si>
  <si>
    <t>2024год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</si>
  <si>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</si>
  <si>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</si>
  <si>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</si>
  <si>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01 0 01 00000</t>
  </si>
  <si>
    <t>01 0 01 23010</t>
  </si>
  <si>
    <t>Общегосударственные вопросы</t>
  </si>
  <si>
    <t>Иные закупки товаров, работ и услуг для обеспечения государственных (муниципальных) нужд</t>
  </si>
  <si>
    <t>Организация стажировки, профессиональной переподготовки, курсов повышения квалификации и других видов обучения муниципальных служащих Администрации сельского поселения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</si>
  <si>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</si>
  <si>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03 0 00 00000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</si>
  <si>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</si>
  <si>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</si>
  <si>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</si>
  <si>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</si>
  <si>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</si>
  <si>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</si>
  <si>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</si>
  <si>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</si>
  <si>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</si>
  <si>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>Образование</t>
  </si>
  <si>
    <t>Молодёжная политика и оздоровление детей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</si>
  <si>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</si>
  <si>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</si>
  <si>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Физическая культура и спорт</t>
  </si>
  <si>
    <t xml:space="preserve">Физическая культура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</si>
  <si>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</si>
  <si>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</si>
  <si>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</si>
  <si>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</si>
  <si>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</si>
  <si>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</si>
  <si>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Жилищно-коммунальное хозяйство</t>
  </si>
  <si>
    <t>Благоустройство</t>
  </si>
  <si>
    <t>04 0 01 23110</t>
  </si>
  <si>
    <t>04 0 01 23130</t>
  </si>
  <si>
    <t>Очистка и углубление канав, ремонт трубопереезда</t>
  </si>
  <si>
    <t>04 0 01 23140</t>
  </si>
  <si>
    <t>Обеспечение озеленения территории  сельского поселения</t>
  </si>
  <si>
    <t>04 0 01 23150</t>
  </si>
  <si>
    <t>Привлечение жителей к участию в решении проблем благоустройства</t>
  </si>
  <si>
    <t>04 0 02 00000</t>
  </si>
  <si>
    <t>Реализация мероприятий привлечения жителей к участию в решении проблем благоустройства населенных пунктов</t>
  </si>
  <si>
    <t>04 0 02 23160</t>
  </si>
  <si>
    <t>04 0 05 00000</t>
  </si>
  <si>
    <t>04 0 05 23180</t>
  </si>
  <si>
    <t>Обустройство и восстановление воинских захоронений</t>
  </si>
  <si>
    <t>04005L2990</t>
  </si>
  <si>
    <t xml:space="preserve">Иные закупки товаров, работ и услуг для обеспечения государственных (муниципальных) нужд </t>
  </si>
  <si>
    <t xml:space="preserve">Софинансирование на обустройство и восстановление воинских захоронений </t>
  </si>
  <si>
    <t>Реализация  проектов местных инициатив граждан</t>
  </si>
  <si>
    <t>04 0 06 00000</t>
  </si>
  <si>
    <t>Софинансирование на реализацию проектов местных инициатив граждан по обустройству территории общего пользования</t>
  </si>
  <si>
    <t>04 0 06 S2090</t>
  </si>
  <si>
    <t>Обеспечение безопасности граждан на водных объектах на территории сельского поселения</t>
  </si>
  <si>
    <t>04 0 03 00000</t>
  </si>
  <si>
    <t>Реализация мероприятий по обеспечению свободного доступа граждан к водным объектам</t>
  </si>
  <si>
    <t>04 0 03 23120</t>
  </si>
  <si>
    <t>Национальная безопасность и правоохранительная деятельность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</si>
  <si>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</si>
  <si>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</si>
  <si>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05 0 01 00000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</si>
  <si>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</si>
  <si>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</si>
  <si>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поселении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</si>
  <si>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</si>
  <si>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</si>
  <si>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</si>
  <si>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 xml:space="preserve"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</t>
  </si>
  <si>
    <t>06 0 01 23030</t>
  </si>
  <si>
    <t>Национальная экономика</t>
  </si>
  <si>
    <t>Дорожное хозяйство (дорожные фонды)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</si>
  <si>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</si>
  <si>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</si>
  <si>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</si>
  <si>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06 0 02  23040</t>
  </si>
  <si>
    <t>Ремонт автомобильных дорог общего пользования, местного значения в границах населенных пунктов Федорковского сельского поселения за счёт субсидии</t>
  </si>
  <si>
    <t>06 0 02 71520</t>
  </si>
  <si>
    <t>Совершенствование организации дорожного движения автотранспорта и пешеходов на территории</t>
  </si>
  <si>
    <t>06 0 03  00000</t>
  </si>
  <si>
    <t>Установка дорожных знаков</t>
  </si>
  <si>
    <t>06 0 03 23050</t>
  </si>
  <si>
    <t>Муниципальная программа Федорковского сельского поселения "Развитие и совершенствование форм местного самоуправления на территории Федорковского сельского поселения на 2020-2025 годы"</t>
  </si>
  <si>
    <t>09 0 00 00000</t>
  </si>
  <si>
    <t>Поддержка территориального общественного самоуправления на территории сельского поселения</t>
  </si>
  <si>
    <t>09 0 01 00000</t>
  </si>
  <si>
    <t>Реализация мероприятий по поддержке территориального общественного самоуправления  на территории сельского поселения</t>
  </si>
  <si>
    <t>09 0 01 23210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</si>
  <si>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</si>
  <si>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</si>
  <si>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</si>
  <si>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</si>
  <si>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</si>
  <si>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</si>
  <si>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</si>
  <si>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</si>
  <si>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Центральный аппарат</t>
  </si>
  <si>
    <t>92 2 00 00000</t>
  </si>
  <si>
    <t>92 2 00 01000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</si>
  <si>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</si>
  <si>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</si>
  <si>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</si>
  <si>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</si>
  <si>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 xml:space="preserve">Осуществление переданных отдельных государственных полномочий по  сбору и транспортированию твердых бытовых отходов </t>
  </si>
  <si>
    <t>92 2 00 70280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</si>
  <si>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</si>
  <si>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92 2 00 70650</t>
  </si>
  <si>
    <t>Условно утвержденные расходы</t>
  </si>
  <si>
    <t>92 0 00 99990</t>
  </si>
  <si>
    <t>Резервные средства</t>
  </si>
  <si>
    <t>Прочие расходы, не отнесенные к муниципальным программам Федорковского сельского поселения</t>
  </si>
  <si>
    <t>93 0 00 00000</t>
  </si>
  <si>
    <t>Осуществление первичного воинского учета на территориях, где отсутствуют военные комиссариаты</t>
  </si>
  <si>
    <t>93 01 00 51180</t>
  </si>
  <si>
    <t>Национальная оборона</t>
  </si>
  <si>
    <t>93 0 00 51180</t>
  </si>
  <si>
    <t>Мобилизационная и вневойсковая подготовка</t>
  </si>
  <si>
    <t>Компенсация расходов, связанных с осуществлением полномочий старост на территории Федорковского сельского поселения</t>
  </si>
  <si>
    <t>93 0  00 26060</t>
  </si>
  <si>
    <t>93 0 00 26060</t>
  </si>
  <si>
    <t>9302 00 26060</t>
  </si>
  <si>
    <t>Резервные фонды местных администраций</t>
  </si>
  <si>
    <t>93 0 00 26010</t>
  </si>
  <si>
    <t>Резервные фонды</t>
  </si>
  <si>
    <t>Мероприятия культуры и кинематографии</t>
  </si>
  <si>
    <t>93 0 00 26020</t>
  </si>
  <si>
    <t xml:space="preserve">Культура, кинематография </t>
  </si>
  <si>
    <t>Культура</t>
  </si>
  <si>
    <t>Доплаты к пенсиям муниципальных служащих</t>
  </si>
  <si>
    <t>93 0 00 26040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</si>
  <si>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</si>
  <si>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</si>
  <si>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</si>
  <si>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Муниципальная программа Федорковского сельского поселения " 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</si>
  <si>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</si>
  <si>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обеспеченности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</si>
  <si>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</si>
  <si>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</t>
  </si>
  <si>
    <t>10 0 01 23200</t>
  </si>
  <si>
    <t>Софинансирование на реализацию общественно значимых проектов по благоустройству сельских территорий</t>
  </si>
  <si>
    <t>11001N5764</t>
  </si>
  <si>
    <t>Софинансирование грантовой  поддержки  местных инициатив граждан, проживающих в сельской местности</t>
  </si>
  <si>
    <t>11001S5764</t>
  </si>
  <si>
    <t>Сельское хозяйство и рыболовство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</si>
  <si>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</si>
  <si>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</si>
  <si>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</si>
  <si>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</si>
  <si>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</si>
  <si>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</si>
  <si>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Другие вопросы в области национальной экономики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</si>
  <si>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</si>
  <si>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</si>
  <si>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</si>
  <si>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</si>
  <si>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</si>
  <si>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16  0 01 23070</t>
  </si>
  <si>
    <t>16 0 01 23070</t>
  </si>
  <si>
    <t>Муниципальная программа Федорковскогосельского поселения «Информатизация Федорковского сельского поселения на 2020-2025 годы»</t>
  </si>
  <si>
    <t>Формирование современной информационной и телекоммуникационной информационно-технологической инфраструктуры Администрации сельского поселения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</si>
  <si>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</si>
  <si>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01</t>
  </si>
  <si>
    <t>07</t>
  </si>
  <si>
    <t>09</t>
  </si>
  <si>
    <t>05</t>
  </si>
  <si>
    <t>03</t>
  </si>
  <si>
    <r>
      <t>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</si>
  <si>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04</t>
  </si>
  <si>
    <t>02</t>
  </si>
  <si>
    <t>08</t>
  </si>
  <si>
    <t>Развитие и обеспечение системы муниципальной службы в Администрации сельского поселения</t>
  </si>
  <si>
    <t>Реализация мероприятий системы муниципального управления в  сельском поселении</t>
  </si>
  <si>
    <t>01 0 02 00000</t>
  </si>
  <si>
    <t>01 0 02 23210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</si>
  <si>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</si>
  <si>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Расходы на выплаты персоналу  государственных                  (муниципальных ) органов</t>
  </si>
  <si>
    <t>Другие вопросы в национальной безопасности и правоохранительной  деятельности</t>
  </si>
  <si>
    <t>14</t>
  </si>
  <si>
    <t>Муниципальная программа Федорковского сельского поселения « Комплексное развитие сельских территорий  Федорковского сельского поселения на 2020-2025годы»</t>
  </si>
  <si>
    <t>11 0 01 00000</t>
  </si>
  <si>
    <t>11 0 01 N5764</t>
  </si>
  <si>
    <t>11 0 00 00000</t>
  </si>
  <si>
    <t>17 0 00 00000</t>
  </si>
  <si>
    <t>17 0 01 00000</t>
  </si>
  <si>
    <t>17 0 01 23220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</si>
  <si>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</si>
  <si>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120</t>
  </si>
  <si>
    <t>Итого расходов</t>
  </si>
  <si>
    <t>04 0 05 L2990</t>
  </si>
  <si>
    <t>04 0 05 S2990</t>
  </si>
  <si>
    <t xml:space="preserve">Приложение 5                                                                      </t>
  </si>
  <si>
    <t>к решению Совета депутатов Федорковского</t>
  </si>
  <si>
    <t>сельского поселения "О бюджете Федорковского сельского поселения на 2022 год</t>
  </si>
  <si>
    <t>поселения на 2022 год и на плановый период 2023 и 2024 годов"</t>
  </si>
  <si>
    <r>
      <t>Создание условий для оптимального организационно-правового обеспечения муниципальной службы в Администрации сельского поселения и применение эффективных методов подбора квалификационных кадров для муниципальной службы в Администрации сельского поселения, а также создание условий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для должностного                                                         ( служебного) роста</t>
    </r>
  </si>
  <si>
    <t xml:space="preserve">Обеспечение мероприятий по организации работ по сбору и транспортировке твердых бытовых отходов </t>
  </si>
  <si>
    <t xml:space="preserve">Обеспечение содержания мест захоронений </t>
  </si>
  <si>
    <t>Проведение мероприятий по поддержанию в надлежащем порядке мест захоронений</t>
  </si>
  <si>
    <t>Мероприятия по борьбе с борщевиком Сосновского</t>
  </si>
  <si>
    <t xml:space="preserve">Повышение уровня и качества жизни сельского населения путем создания комфортных условий жизнедеятельности в сельской местности. </t>
  </si>
  <si>
    <t>Софинансирование на ремонт автомобильных дорог общего пользования, местного значения в границах населенных пунктов Федорковского поселения</t>
  </si>
  <si>
    <t>06002S1520</t>
  </si>
  <si>
    <t>240</t>
  </si>
  <si>
    <t>9220071420</t>
  </si>
  <si>
    <t>Расходы на выплату персоналу государственных (муниципальных) органов</t>
  </si>
  <si>
    <t>04 0 05 S2090</t>
  </si>
  <si>
    <t>Улучшение условий для развития малого и среднего предпринимательства на территории Федорковского сельского поселения</t>
  </si>
  <si>
    <t>Муниципальная программа Федорковского сельского поселения "Развитие малого и среднего предпринимательства на территории Федорковского сельского поселения на 2020-2025 годы"</t>
  </si>
  <si>
    <t>Информирование незащищенных слоев населения, безработных о перспективности ведения бизнеса</t>
  </si>
  <si>
    <t>0800000000</t>
  </si>
  <si>
    <t>12</t>
  </si>
  <si>
    <t>0800100000</t>
  </si>
  <si>
    <t>0800123230</t>
  </si>
  <si>
    <t xml:space="preserve"> Расходы за счет прочих межбюджетных трансфертов  на частичную компенсацию дополнительных расходов на повышение оплаты труда работникам бюджетной сферы</t>
  </si>
  <si>
    <t>Проведение капитального ремонта участкового пункта полиции, расположенного на территории сельского поселения</t>
  </si>
  <si>
    <t>93 0 00 26070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</si>
</sst>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49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164" fontId="1" fillId="0" borderId="5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wrapText="1"/>
    </xf>
    <xf numFmtId="0" fontId="2" fillId="0" borderId="5" xfId="0" applyFont="1" applyBorder="1" applyAlignment="1">
      <alignment horizontal="justify" wrapText="1"/>
    </xf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1"/>
  <sheetViews>
    <sheetView tabSelected="1" topLeftCell="A180" workbookViewId="0">
      <selection activeCell="M212" sqref="M212"/>
    </sheetView>
  </sheetViews>
  <sheetFormatPr defaultRowHeight="15" x14ac:dyDescent="0.25"/>
  <cols>
    <col min="1" max="1" width="30.5703125" customWidth="1"/>
    <col min="2" max="2" width="13.5703125" customWidth="1"/>
    <col min="4" max="5" width="9.28515625" bestFit="1" customWidth="1"/>
    <col min="6" max="6" width="12.42578125" customWidth="1"/>
    <col min="7" max="7" width="13" customWidth="1"/>
    <col min="8" max="8" width="14.57031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</row>
    <row r="2" spans="1:9" ht="19.5" customHeight="1" x14ac:dyDescent="0.25">
      <c r="A2" s="40"/>
      <c r="B2" s="70"/>
      <c r="C2" s="70"/>
      <c r="D2" s="74" t="s">
        <v>199</v>
      </c>
      <c r="E2" s="74"/>
      <c r="F2" s="74"/>
      <c r="G2" s="74"/>
      <c r="H2" s="74"/>
      <c r="I2" s="1"/>
    </row>
    <row r="3" spans="1:9" x14ac:dyDescent="0.25">
      <c r="A3" s="40"/>
      <c r="B3" s="71"/>
      <c r="C3" s="71"/>
      <c r="D3" s="75" t="s">
        <v>200</v>
      </c>
      <c r="E3" s="75"/>
      <c r="F3" s="75"/>
      <c r="G3" s="75"/>
      <c r="H3" s="75"/>
      <c r="I3" s="1"/>
    </row>
    <row r="4" spans="1:9" x14ac:dyDescent="0.25">
      <c r="A4" s="40"/>
      <c r="B4" s="41"/>
      <c r="C4" s="41"/>
      <c r="D4" s="75" t="s">
        <v>201</v>
      </c>
      <c r="E4" s="75"/>
      <c r="F4" s="75"/>
      <c r="G4" s="75"/>
      <c r="H4" s="75"/>
      <c r="I4" s="7"/>
    </row>
    <row r="5" spans="1:9" x14ac:dyDescent="0.25">
      <c r="A5" s="40"/>
      <c r="B5" s="41"/>
      <c r="C5" s="41"/>
      <c r="D5" s="75" t="s">
        <v>202</v>
      </c>
      <c r="E5" s="75"/>
      <c r="F5" s="75"/>
      <c r="G5" s="75"/>
      <c r="H5" s="75"/>
      <c r="I5" s="7"/>
    </row>
    <row r="6" spans="1:9" ht="0.75" customHeight="1" x14ac:dyDescent="0.25">
      <c r="A6" s="40"/>
      <c r="B6" s="41"/>
      <c r="C6" s="41"/>
      <c r="D6" s="76"/>
      <c r="E6" s="76"/>
      <c r="F6" s="76"/>
      <c r="G6" s="76"/>
      <c r="H6" s="76"/>
      <c r="I6" s="7"/>
    </row>
    <row r="7" spans="1:9" hidden="1" x14ac:dyDescent="0.25">
      <c r="A7" s="40"/>
      <c r="B7" s="41"/>
      <c r="C7" s="41"/>
      <c r="D7" s="76"/>
      <c r="E7" s="76"/>
      <c r="F7" s="76"/>
      <c r="G7" s="76"/>
      <c r="H7" s="76"/>
      <c r="I7" s="7"/>
    </row>
    <row r="8" spans="1:9" ht="34.5" customHeight="1" x14ac:dyDescent="0.25">
      <c r="A8" s="72" t="s">
        <v>0</v>
      </c>
      <c r="B8" s="72"/>
      <c r="C8" s="72"/>
      <c r="D8" s="72"/>
      <c r="E8" s="72"/>
      <c r="F8" s="72"/>
      <c r="G8" s="72"/>
      <c r="H8" s="72"/>
      <c r="I8" s="1"/>
    </row>
    <row r="9" spans="1:9" x14ac:dyDescent="0.25">
      <c r="A9" s="72"/>
      <c r="B9" s="72"/>
      <c r="C9" s="72"/>
      <c r="D9" s="72"/>
      <c r="E9" s="72"/>
      <c r="F9" s="72"/>
      <c r="G9" s="72"/>
      <c r="H9" s="72"/>
      <c r="I9" s="1"/>
    </row>
    <row r="10" spans="1:9" ht="15.75" customHeight="1" thickBot="1" x14ac:dyDescent="0.3">
      <c r="A10" s="4"/>
      <c r="B10" s="4"/>
      <c r="C10" s="6"/>
      <c r="D10" s="4"/>
      <c r="E10" s="73" t="s">
        <v>1</v>
      </c>
      <c r="F10" s="73"/>
      <c r="G10" s="73"/>
      <c r="H10" s="73"/>
      <c r="I10" s="1"/>
    </row>
    <row r="11" spans="1:9" x14ac:dyDescent="0.25">
      <c r="A11" s="54" t="s">
        <v>2</v>
      </c>
      <c r="B11" s="11" t="s">
        <v>3</v>
      </c>
      <c r="C11" s="12" t="s">
        <v>4</v>
      </c>
      <c r="D11" s="11" t="s">
        <v>5</v>
      </c>
      <c r="E11" s="11" t="s">
        <v>6</v>
      </c>
      <c r="F11" s="13" t="s">
        <v>7</v>
      </c>
      <c r="G11" s="14" t="s">
        <v>8</v>
      </c>
      <c r="H11" s="13" t="s">
        <v>9</v>
      </c>
      <c r="I11" s="1"/>
    </row>
    <row r="12" spans="1:9" ht="76.5" x14ac:dyDescent="0.25">
      <c r="A12" s="44" t="s">
        <v>11</v>
      </c>
      <c r="B12" s="15" t="s">
        <v>12</v>
      </c>
      <c r="C12" s="15"/>
      <c r="D12" s="15"/>
      <c r="E12" s="15"/>
      <c r="F12" s="16">
        <f>F13+F18</f>
        <v>28.7</v>
      </c>
      <c r="G12" s="16">
        <f>G13</f>
        <v>15.2</v>
      </c>
      <c r="H12" s="16">
        <f>H13+H18</f>
        <v>15.2</v>
      </c>
      <c r="I12" s="1"/>
    </row>
    <row r="13" spans="1:9" ht="54" customHeight="1" x14ac:dyDescent="0.25">
      <c r="A13" s="55" t="s">
        <v>179</v>
      </c>
      <c r="B13" s="17" t="s">
        <v>13</v>
      </c>
      <c r="C13" s="15"/>
      <c r="D13" s="15"/>
      <c r="E13" s="15"/>
      <c r="F13" s="18">
        <f>F14</f>
        <v>15.2</v>
      </c>
      <c r="G13" s="18">
        <f>G14</f>
        <v>15.2</v>
      </c>
      <c r="H13" s="18">
        <f>H14</f>
        <v>15.2</v>
      </c>
      <c r="I13" s="1"/>
    </row>
    <row r="14" spans="1:9" ht="40.5" customHeight="1" x14ac:dyDescent="0.25">
      <c r="A14" s="9" t="s">
        <v>180</v>
      </c>
      <c r="B14" s="17" t="s">
        <v>14</v>
      </c>
      <c r="C14" s="15"/>
      <c r="D14" s="15"/>
      <c r="E14" s="15"/>
      <c r="F14" s="18">
        <f>F15</f>
        <v>15.2</v>
      </c>
      <c r="G14" s="18">
        <f>G15</f>
        <v>15.2</v>
      </c>
      <c r="H14" s="18">
        <f>H15</f>
        <v>15.2</v>
      </c>
      <c r="I14" s="1"/>
    </row>
    <row r="15" spans="1:9" x14ac:dyDescent="0.25">
      <c r="A15" s="55" t="s">
        <v>15</v>
      </c>
      <c r="B15" s="17" t="s">
        <v>14</v>
      </c>
      <c r="C15" s="17" t="s">
        <v>170</v>
      </c>
      <c r="D15" s="17"/>
      <c r="E15" s="17"/>
      <c r="F15" s="18">
        <f>F16</f>
        <v>15.2</v>
      </c>
      <c r="G15" s="18">
        <f>G16</f>
        <v>15.2</v>
      </c>
      <c r="H15" s="18">
        <f>H16</f>
        <v>15.2</v>
      </c>
      <c r="I15" s="1"/>
    </row>
    <row r="16" spans="1:9" ht="25.5" x14ac:dyDescent="0.25">
      <c r="A16" s="9" t="s">
        <v>10</v>
      </c>
      <c r="B16" s="17" t="s">
        <v>14</v>
      </c>
      <c r="C16" s="17" t="s">
        <v>170</v>
      </c>
      <c r="D16" s="17">
        <v>13</v>
      </c>
      <c r="E16" s="17"/>
      <c r="F16" s="18">
        <f>F17</f>
        <v>15.2</v>
      </c>
      <c r="G16" s="18">
        <f>G17</f>
        <v>15.2</v>
      </c>
      <c r="H16" s="18">
        <f>H17</f>
        <v>15.2</v>
      </c>
      <c r="I16" s="1"/>
    </row>
    <row r="17" spans="1:9" ht="42" customHeight="1" x14ac:dyDescent="0.25">
      <c r="A17" s="38" t="s">
        <v>16</v>
      </c>
      <c r="B17" s="17" t="s">
        <v>14</v>
      </c>
      <c r="C17" s="17" t="s">
        <v>170</v>
      </c>
      <c r="D17" s="17">
        <v>13</v>
      </c>
      <c r="E17" s="17">
        <v>240</v>
      </c>
      <c r="F17" s="18">
        <v>15.2</v>
      </c>
      <c r="G17" s="18">
        <v>15.2</v>
      </c>
      <c r="H17" s="18">
        <v>15.2</v>
      </c>
      <c r="I17" s="1"/>
    </row>
    <row r="18" spans="1:9" ht="158.25" customHeight="1" x14ac:dyDescent="0.25">
      <c r="A18" s="9" t="s">
        <v>203</v>
      </c>
      <c r="B18" s="17" t="s">
        <v>181</v>
      </c>
      <c r="C18" s="17" t="s">
        <v>171</v>
      </c>
      <c r="D18" s="17" t="s">
        <v>172</v>
      </c>
      <c r="E18" s="17"/>
      <c r="F18" s="18">
        <f t="shared" ref="F18:H19" si="0">F19</f>
        <v>13.5</v>
      </c>
      <c r="G18" s="18">
        <f t="shared" si="0"/>
        <v>0</v>
      </c>
      <c r="H18" s="18">
        <f t="shared" si="0"/>
        <v>0</v>
      </c>
      <c r="I18" s="1"/>
    </row>
    <row r="19" spans="1:9" ht="89.25" x14ac:dyDescent="0.25">
      <c r="A19" s="9" t="s">
        <v>17</v>
      </c>
      <c r="B19" s="17" t="s">
        <v>182</v>
      </c>
      <c r="C19" s="17" t="s">
        <v>171</v>
      </c>
      <c r="D19" s="17" t="s">
        <v>172</v>
      </c>
      <c r="E19" s="17"/>
      <c r="F19" s="18">
        <f t="shared" si="0"/>
        <v>13.5</v>
      </c>
      <c r="G19" s="18">
        <f t="shared" si="0"/>
        <v>0</v>
      </c>
      <c r="H19" s="18">
        <f t="shared" si="0"/>
        <v>0</v>
      </c>
      <c r="I19" s="1"/>
    </row>
    <row r="20" spans="1:9" ht="42" customHeight="1" x14ac:dyDescent="0.25">
      <c r="A20" s="38" t="s">
        <v>16</v>
      </c>
      <c r="B20" s="17" t="s">
        <v>182</v>
      </c>
      <c r="C20" s="17" t="s">
        <v>171</v>
      </c>
      <c r="D20" s="17" t="s">
        <v>172</v>
      </c>
      <c r="E20" s="17"/>
      <c r="F20" s="18">
        <v>13.5</v>
      </c>
      <c r="G20" s="18">
        <v>0</v>
      </c>
      <c r="H20" s="18">
        <v>0</v>
      </c>
      <c r="I20" s="3"/>
    </row>
    <row r="21" spans="1:9" ht="76.5" x14ac:dyDescent="0.25">
      <c r="A21" s="44" t="s">
        <v>18</v>
      </c>
      <c r="B21" s="15" t="s">
        <v>19</v>
      </c>
      <c r="C21" s="15"/>
      <c r="D21" s="15"/>
      <c r="E21" s="15"/>
      <c r="F21" s="16">
        <f>F22+F28+F32</f>
        <v>511.72500000000002</v>
      </c>
      <c r="G21" s="16">
        <f>G22+G28+G32</f>
        <v>511.72500000000002</v>
      </c>
      <c r="H21" s="16">
        <f>H22+H28+H32</f>
        <v>511.72500000000002</v>
      </c>
      <c r="I21" s="1"/>
    </row>
    <row r="22" spans="1:9" ht="107.25" customHeight="1" x14ac:dyDescent="0.25">
      <c r="A22" s="9" t="s">
        <v>20</v>
      </c>
      <c r="B22" s="17" t="s">
        <v>21</v>
      </c>
      <c r="C22" s="15"/>
      <c r="D22" s="15"/>
      <c r="E22" s="15"/>
      <c r="F22" s="18">
        <f t="shared" ref="F22:G26" si="1">F23</f>
        <v>391.72500000000002</v>
      </c>
      <c r="G22" s="18">
        <f t="shared" si="1"/>
        <v>391.72500000000002</v>
      </c>
      <c r="H22" s="18">
        <f>H23</f>
        <v>391.72500000000002</v>
      </c>
      <c r="I22" s="1"/>
    </row>
    <row r="23" spans="1:9" ht="63.75" x14ac:dyDescent="0.25">
      <c r="A23" s="55" t="s">
        <v>22</v>
      </c>
      <c r="B23" s="17" t="s">
        <v>23</v>
      </c>
      <c r="C23" s="15"/>
      <c r="D23" s="15"/>
      <c r="E23" s="15"/>
      <c r="F23" s="18">
        <f t="shared" si="1"/>
        <v>391.72500000000002</v>
      </c>
      <c r="G23" s="18">
        <f t="shared" si="1"/>
        <v>391.72500000000002</v>
      </c>
      <c r="H23" s="18">
        <f>H24</f>
        <v>391.72500000000002</v>
      </c>
      <c r="I23" s="1"/>
    </row>
    <row r="24" spans="1:9" ht="57" customHeight="1" x14ac:dyDescent="0.25">
      <c r="A24" s="55" t="s">
        <v>24</v>
      </c>
      <c r="B24" s="17" t="s">
        <v>25</v>
      </c>
      <c r="C24" s="15"/>
      <c r="D24" s="15"/>
      <c r="E24" s="15"/>
      <c r="F24" s="18">
        <f t="shared" si="1"/>
        <v>391.72500000000002</v>
      </c>
      <c r="G24" s="18">
        <f t="shared" si="1"/>
        <v>391.72500000000002</v>
      </c>
      <c r="H24" s="18">
        <f>H25</f>
        <v>391.72500000000002</v>
      </c>
      <c r="I24" s="1"/>
    </row>
    <row r="25" spans="1:9" x14ac:dyDescent="0.25">
      <c r="A25" s="55" t="s">
        <v>15</v>
      </c>
      <c r="B25" s="17" t="s">
        <v>25</v>
      </c>
      <c r="C25" s="17" t="s">
        <v>170</v>
      </c>
      <c r="D25" s="17"/>
      <c r="E25" s="17"/>
      <c r="F25" s="18">
        <f t="shared" si="1"/>
        <v>391.72500000000002</v>
      </c>
      <c r="G25" s="18">
        <f t="shared" si="1"/>
        <v>391.72500000000002</v>
      </c>
      <c r="H25" s="18">
        <f>H26</f>
        <v>391.72500000000002</v>
      </c>
      <c r="I25" s="1"/>
    </row>
    <row r="26" spans="1:9" ht="25.5" x14ac:dyDescent="0.25">
      <c r="A26" s="9" t="s">
        <v>10</v>
      </c>
      <c r="B26" s="17" t="s">
        <v>25</v>
      </c>
      <c r="C26" s="17" t="s">
        <v>170</v>
      </c>
      <c r="D26" s="17">
        <v>13</v>
      </c>
      <c r="E26" s="17"/>
      <c r="F26" s="18">
        <f t="shared" si="1"/>
        <v>391.72500000000002</v>
      </c>
      <c r="G26" s="18">
        <f t="shared" si="1"/>
        <v>391.72500000000002</v>
      </c>
      <c r="H26" s="18">
        <f>H27</f>
        <v>391.72500000000002</v>
      </c>
      <c r="I26" s="1"/>
    </row>
    <row r="27" spans="1:9" x14ac:dyDescent="0.25">
      <c r="A27" s="9" t="s">
        <v>26</v>
      </c>
      <c r="B27" s="17" t="s">
        <v>25</v>
      </c>
      <c r="C27" s="17" t="s">
        <v>170</v>
      </c>
      <c r="D27" s="17">
        <v>13</v>
      </c>
      <c r="E27" s="17">
        <v>540</v>
      </c>
      <c r="F27" s="18">
        <v>391.72500000000002</v>
      </c>
      <c r="G27" s="18">
        <v>391.72500000000002</v>
      </c>
      <c r="H27" s="18">
        <v>391.72500000000002</v>
      </c>
      <c r="I27" s="1"/>
    </row>
    <row r="28" spans="1:9" ht="76.5" x14ac:dyDescent="0.25">
      <c r="A28" s="55" t="s">
        <v>27</v>
      </c>
      <c r="B28" s="17" t="s">
        <v>28</v>
      </c>
      <c r="C28" s="17"/>
      <c r="D28" s="17"/>
      <c r="E28" s="17"/>
      <c r="F28" s="18">
        <f t="shared" ref="F28:G30" si="2">F29</f>
        <v>42</v>
      </c>
      <c r="G28" s="18">
        <f t="shared" si="2"/>
        <v>42</v>
      </c>
      <c r="H28" s="18">
        <f>H29</f>
        <v>42</v>
      </c>
      <c r="I28" s="1"/>
    </row>
    <row r="29" spans="1:9" x14ac:dyDescent="0.25">
      <c r="A29" s="9" t="s">
        <v>29</v>
      </c>
      <c r="B29" s="17" t="s">
        <v>28</v>
      </c>
      <c r="C29" s="17" t="s">
        <v>171</v>
      </c>
      <c r="D29" s="15"/>
      <c r="E29" s="15"/>
      <c r="F29" s="18">
        <f t="shared" si="2"/>
        <v>42</v>
      </c>
      <c r="G29" s="18">
        <f t="shared" si="2"/>
        <v>42</v>
      </c>
      <c r="H29" s="18">
        <f>H30</f>
        <v>42</v>
      </c>
      <c r="I29" s="1"/>
    </row>
    <row r="30" spans="1:9" ht="25.5" x14ac:dyDescent="0.25">
      <c r="A30" s="9" t="s">
        <v>30</v>
      </c>
      <c r="B30" s="17" t="s">
        <v>28</v>
      </c>
      <c r="C30" s="17" t="s">
        <v>171</v>
      </c>
      <c r="D30" s="17" t="s">
        <v>171</v>
      </c>
      <c r="E30" s="15"/>
      <c r="F30" s="18">
        <f t="shared" si="2"/>
        <v>42</v>
      </c>
      <c r="G30" s="18">
        <f t="shared" si="2"/>
        <v>42</v>
      </c>
      <c r="H30" s="18">
        <f>H31</f>
        <v>42</v>
      </c>
      <c r="I30" s="1"/>
    </row>
    <row r="31" spans="1:9" x14ac:dyDescent="0.25">
      <c r="A31" s="9" t="s">
        <v>26</v>
      </c>
      <c r="B31" s="17" t="s">
        <v>28</v>
      </c>
      <c r="C31" s="17" t="s">
        <v>171</v>
      </c>
      <c r="D31" s="17" t="s">
        <v>171</v>
      </c>
      <c r="E31" s="17">
        <v>540</v>
      </c>
      <c r="F31" s="18">
        <v>42</v>
      </c>
      <c r="G31" s="18">
        <v>42</v>
      </c>
      <c r="H31" s="18">
        <v>42</v>
      </c>
      <c r="I31" s="1"/>
    </row>
    <row r="32" spans="1:9" ht="129.75" customHeight="1" x14ac:dyDescent="0.25">
      <c r="A32" s="55" t="s">
        <v>31</v>
      </c>
      <c r="B32" s="17" t="s">
        <v>32</v>
      </c>
      <c r="C32" s="17"/>
      <c r="D32" s="17"/>
      <c r="E32" s="17"/>
      <c r="F32" s="18">
        <f t="shared" ref="F32:G34" si="3">F33</f>
        <v>78</v>
      </c>
      <c r="G32" s="18">
        <f t="shared" si="3"/>
        <v>78</v>
      </c>
      <c r="H32" s="18">
        <f>H33</f>
        <v>78</v>
      </c>
      <c r="I32" s="1"/>
    </row>
    <row r="33" spans="1:9" x14ac:dyDescent="0.25">
      <c r="A33" s="9" t="s">
        <v>33</v>
      </c>
      <c r="B33" s="17" t="s">
        <v>32</v>
      </c>
      <c r="C33" s="17">
        <v>11</v>
      </c>
      <c r="D33" s="17"/>
      <c r="E33" s="17"/>
      <c r="F33" s="18">
        <f t="shared" si="3"/>
        <v>78</v>
      </c>
      <c r="G33" s="18">
        <f t="shared" si="3"/>
        <v>78</v>
      </c>
      <c r="H33" s="18">
        <f>H34</f>
        <v>78</v>
      </c>
      <c r="I33" s="1"/>
    </row>
    <row r="34" spans="1:9" x14ac:dyDescent="0.25">
      <c r="A34" s="9" t="s">
        <v>34</v>
      </c>
      <c r="B34" s="17" t="s">
        <v>32</v>
      </c>
      <c r="C34" s="17">
        <v>11</v>
      </c>
      <c r="D34" s="17" t="s">
        <v>170</v>
      </c>
      <c r="E34" s="17"/>
      <c r="F34" s="18">
        <f t="shared" si="3"/>
        <v>78</v>
      </c>
      <c r="G34" s="18">
        <f t="shared" si="3"/>
        <v>78</v>
      </c>
      <c r="H34" s="18">
        <f>H35</f>
        <v>78</v>
      </c>
      <c r="I34" s="1"/>
    </row>
    <row r="35" spans="1:9" x14ac:dyDescent="0.25">
      <c r="A35" s="9" t="s">
        <v>26</v>
      </c>
      <c r="B35" s="17" t="s">
        <v>32</v>
      </c>
      <c r="C35" s="17">
        <v>11</v>
      </c>
      <c r="D35" s="17" t="s">
        <v>170</v>
      </c>
      <c r="E35" s="17">
        <v>540</v>
      </c>
      <c r="F35" s="18">
        <v>78</v>
      </c>
      <c r="G35" s="18">
        <v>78</v>
      </c>
      <c r="H35" s="18">
        <v>78</v>
      </c>
      <c r="I35" s="1"/>
    </row>
    <row r="36" spans="1:9" ht="76.5" x14ac:dyDescent="0.25">
      <c r="A36" s="44" t="s">
        <v>35</v>
      </c>
      <c r="B36" s="15" t="s">
        <v>36</v>
      </c>
      <c r="C36" s="15"/>
      <c r="D36" s="15"/>
      <c r="E36" s="15"/>
      <c r="F36" s="16">
        <f>F37+F58+F63+F68+F81</f>
        <v>5636.2989500000003</v>
      </c>
      <c r="G36" s="16">
        <f t="shared" ref="G36:H36" si="4">G37+G58+G63+G68+G81</f>
        <v>4467.4123600000003</v>
      </c>
      <c r="H36" s="16">
        <f t="shared" si="4"/>
        <v>3414.3669600000003</v>
      </c>
      <c r="I36" s="1"/>
    </row>
    <row r="37" spans="1:9" ht="38.25" x14ac:dyDescent="0.25">
      <c r="A37" s="56" t="s">
        <v>37</v>
      </c>
      <c r="B37" s="17" t="s">
        <v>38</v>
      </c>
      <c r="C37" s="17"/>
      <c r="D37" s="17"/>
      <c r="E37" s="17"/>
      <c r="F37" s="18">
        <f>F38+F42+F46+F50+F54</f>
        <v>4410.6656000000003</v>
      </c>
      <c r="G37" s="18">
        <f>G38+G42+G46+G50+G54</f>
        <v>2934.9079999999999</v>
      </c>
      <c r="H37" s="18">
        <f>H38+H42+H46+H50+H54</f>
        <v>2093.4355</v>
      </c>
      <c r="I37" s="1"/>
    </row>
    <row r="38" spans="1:9" ht="29.25" customHeight="1" x14ac:dyDescent="0.25">
      <c r="A38" s="57" t="s">
        <v>39</v>
      </c>
      <c r="B38" s="17" t="s">
        <v>40</v>
      </c>
      <c r="C38" s="17"/>
      <c r="D38" s="17"/>
      <c r="E38" s="17"/>
      <c r="F38" s="18">
        <f t="shared" ref="F38:H40" si="5">F39</f>
        <v>3377.3307599999998</v>
      </c>
      <c r="G38" s="18">
        <f t="shared" si="5"/>
        <v>2934.9079999999999</v>
      </c>
      <c r="H38" s="18">
        <f t="shared" si="5"/>
        <v>2093.4355</v>
      </c>
      <c r="I38" s="8"/>
    </row>
    <row r="39" spans="1:9" x14ac:dyDescent="0.25">
      <c r="A39" s="56" t="s">
        <v>41</v>
      </c>
      <c r="B39" s="17" t="s">
        <v>40</v>
      </c>
      <c r="C39" s="17" t="s">
        <v>173</v>
      </c>
      <c r="D39" s="17"/>
      <c r="E39" s="17"/>
      <c r="F39" s="18">
        <f t="shared" si="5"/>
        <v>3377.3307599999998</v>
      </c>
      <c r="G39" s="18">
        <f t="shared" si="5"/>
        <v>2934.9079999999999</v>
      </c>
      <c r="H39" s="18">
        <f t="shared" si="5"/>
        <v>2093.4355</v>
      </c>
      <c r="I39" s="1"/>
    </row>
    <row r="40" spans="1:9" ht="24.75" customHeight="1" x14ac:dyDescent="0.25">
      <c r="A40" s="9" t="s">
        <v>42</v>
      </c>
      <c r="B40" s="17" t="s">
        <v>40</v>
      </c>
      <c r="C40" s="17" t="s">
        <v>173</v>
      </c>
      <c r="D40" s="17" t="s">
        <v>174</v>
      </c>
      <c r="E40" s="17"/>
      <c r="F40" s="18">
        <f t="shared" si="5"/>
        <v>3377.3307599999998</v>
      </c>
      <c r="G40" s="18">
        <f t="shared" si="5"/>
        <v>2934.9079999999999</v>
      </c>
      <c r="H40" s="18">
        <f t="shared" si="5"/>
        <v>2093.4355</v>
      </c>
      <c r="I40" s="1"/>
    </row>
    <row r="41" spans="1:9" ht="42" customHeight="1" x14ac:dyDescent="0.25">
      <c r="A41" s="38" t="s">
        <v>16</v>
      </c>
      <c r="B41" s="17" t="s">
        <v>40</v>
      </c>
      <c r="C41" s="17" t="s">
        <v>173</v>
      </c>
      <c r="D41" s="17" t="s">
        <v>174</v>
      </c>
      <c r="E41" s="17">
        <v>240</v>
      </c>
      <c r="F41" s="18">
        <v>3377.3307599999998</v>
      </c>
      <c r="G41" s="18">
        <v>2934.9079999999999</v>
      </c>
      <c r="H41" s="18">
        <v>2093.4355</v>
      </c>
      <c r="I41" s="1"/>
    </row>
    <row r="42" spans="1:9" ht="51" x14ac:dyDescent="0.25">
      <c r="A42" s="55" t="s">
        <v>204</v>
      </c>
      <c r="B42" s="17" t="s">
        <v>43</v>
      </c>
      <c r="C42" s="17"/>
      <c r="D42" s="17"/>
      <c r="E42" s="17"/>
      <c r="F42" s="18">
        <f t="shared" ref="F42:H44" si="6">F43</f>
        <v>294.33463999999998</v>
      </c>
      <c r="G42" s="18">
        <f t="shared" si="6"/>
        <v>0</v>
      </c>
      <c r="H42" s="18">
        <f t="shared" si="6"/>
        <v>0</v>
      </c>
      <c r="I42" s="1"/>
    </row>
    <row r="43" spans="1:9" x14ac:dyDescent="0.25">
      <c r="A43" s="9" t="s">
        <v>41</v>
      </c>
      <c r="B43" s="17" t="s">
        <v>43</v>
      </c>
      <c r="C43" s="17" t="s">
        <v>173</v>
      </c>
      <c r="D43" s="17"/>
      <c r="E43" s="17"/>
      <c r="F43" s="18">
        <f t="shared" si="6"/>
        <v>294.33463999999998</v>
      </c>
      <c r="G43" s="18">
        <f t="shared" si="6"/>
        <v>0</v>
      </c>
      <c r="H43" s="18">
        <f t="shared" si="6"/>
        <v>0</v>
      </c>
      <c r="I43" s="1"/>
    </row>
    <row r="44" spans="1:9" x14ac:dyDescent="0.25">
      <c r="A44" s="9" t="s">
        <v>42</v>
      </c>
      <c r="B44" s="17" t="s">
        <v>43</v>
      </c>
      <c r="C44" s="17" t="s">
        <v>173</v>
      </c>
      <c r="D44" s="17" t="s">
        <v>174</v>
      </c>
      <c r="E44" s="17"/>
      <c r="F44" s="18">
        <f t="shared" si="6"/>
        <v>294.33463999999998</v>
      </c>
      <c r="G44" s="18">
        <f t="shared" si="6"/>
        <v>0</v>
      </c>
      <c r="H44" s="18">
        <f t="shared" si="6"/>
        <v>0</v>
      </c>
      <c r="I44" s="1"/>
    </row>
    <row r="45" spans="1:9" ht="44.25" customHeight="1" x14ac:dyDescent="0.25">
      <c r="A45" s="38" t="s">
        <v>16</v>
      </c>
      <c r="B45" s="17" t="s">
        <v>43</v>
      </c>
      <c r="C45" s="17" t="s">
        <v>173</v>
      </c>
      <c r="D45" s="17" t="s">
        <v>174</v>
      </c>
      <c r="E45" s="17">
        <v>240</v>
      </c>
      <c r="F45" s="18">
        <v>294.33463999999998</v>
      </c>
      <c r="G45" s="18">
        <v>0</v>
      </c>
      <c r="H45" s="18">
        <v>0</v>
      </c>
      <c r="I45" s="1"/>
    </row>
    <row r="46" spans="1:9" ht="25.5" x14ac:dyDescent="0.25">
      <c r="A46" s="55" t="s">
        <v>207</v>
      </c>
      <c r="B46" s="17" t="s">
        <v>44</v>
      </c>
      <c r="C46" s="17"/>
      <c r="D46" s="17"/>
      <c r="E46" s="17"/>
      <c r="F46" s="18">
        <f t="shared" ref="F46:H48" si="7">F47</f>
        <v>480.00020000000001</v>
      </c>
      <c r="G46" s="18">
        <f t="shared" si="7"/>
        <v>0</v>
      </c>
      <c r="H46" s="18">
        <f t="shared" si="7"/>
        <v>0</v>
      </c>
      <c r="I46" s="1"/>
    </row>
    <row r="47" spans="1:9" x14ac:dyDescent="0.25">
      <c r="A47" s="9" t="s">
        <v>41</v>
      </c>
      <c r="B47" s="17" t="s">
        <v>44</v>
      </c>
      <c r="C47" s="17" t="s">
        <v>173</v>
      </c>
      <c r="D47" s="17"/>
      <c r="E47" s="17"/>
      <c r="F47" s="18">
        <f t="shared" si="7"/>
        <v>480.00020000000001</v>
      </c>
      <c r="G47" s="18">
        <f t="shared" si="7"/>
        <v>0</v>
      </c>
      <c r="H47" s="18">
        <f t="shared" si="7"/>
        <v>0</v>
      </c>
      <c r="I47" s="1"/>
    </row>
    <row r="48" spans="1:9" x14ac:dyDescent="0.25">
      <c r="A48" s="9" t="s">
        <v>42</v>
      </c>
      <c r="B48" s="17" t="s">
        <v>44</v>
      </c>
      <c r="C48" s="17" t="s">
        <v>173</v>
      </c>
      <c r="D48" s="17" t="s">
        <v>174</v>
      </c>
      <c r="E48" s="17"/>
      <c r="F48" s="18">
        <f t="shared" si="7"/>
        <v>480.00020000000001</v>
      </c>
      <c r="G48" s="18">
        <f t="shared" si="7"/>
        <v>0</v>
      </c>
      <c r="H48" s="18">
        <f t="shared" si="7"/>
        <v>0</v>
      </c>
      <c r="I48" s="1"/>
    </row>
    <row r="49" spans="1:9" ht="51" x14ac:dyDescent="0.25">
      <c r="A49" s="38" t="s">
        <v>16</v>
      </c>
      <c r="B49" s="17" t="s">
        <v>44</v>
      </c>
      <c r="C49" s="17" t="s">
        <v>173</v>
      </c>
      <c r="D49" s="17" t="s">
        <v>174</v>
      </c>
      <c r="E49" s="17">
        <v>240</v>
      </c>
      <c r="F49" s="18">
        <v>480.00020000000001</v>
      </c>
      <c r="G49" s="18">
        <v>0</v>
      </c>
      <c r="H49" s="18">
        <v>0</v>
      </c>
      <c r="I49" s="1"/>
    </row>
    <row r="50" spans="1:9" ht="25.5" x14ac:dyDescent="0.25">
      <c r="A50" s="55" t="s">
        <v>45</v>
      </c>
      <c r="B50" s="17" t="s">
        <v>46</v>
      </c>
      <c r="C50" s="17"/>
      <c r="D50" s="17"/>
      <c r="E50" s="17"/>
      <c r="F50" s="18">
        <f t="shared" ref="F50:H52" si="8">F51</f>
        <v>135</v>
      </c>
      <c r="G50" s="18">
        <f t="shared" si="8"/>
        <v>0</v>
      </c>
      <c r="H50" s="18">
        <f t="shared" si="8"/>
        <v>0</v>
      </c>
      <c r="I50" s="1"/>
    </row>
    <row r="51" spans="1:9" x14ac:dyDescent="0.25">
      <c r="A51" s="9" t="s">
        <v>41</v>
      </c>
      <c r="B51" s="17" t="s">
        <v>46</v>
      </c>
      <c r="C51" s="17" t="s">
        <v>173</v>
      </c>
      <c r="D51" s="17"/>
      <c r="E51" s="17"/>
      <c r="F51" s="18">
        <f t="shared" si="8"/>
        <v>135</v>
      </c>
      <c r="G51" s="18">
        <f t="shared" si="8"/>
        <v>0</v>
      </c>
      <c r="H51" s="18">
        <f t="shared" si="8"/>
        <v>0</v>
      </c>
      <c r="I51" s="1"/>
    </row>
    <row r="52" spans="1:9" x14ac:dyDescent="0.25">
      <c r="A52" s="9" t="s">
        <v>42</v>
      </c>
      <c r="B52" s="17" t="s">
        <v>46</v>
      </c>
      <c r="C52" s="17" t="s">
        <v>173</v>
      </c>
      <c r="D52" s="17" t="s">
        <v>174</v>
      </c>
      <c r="E52" s="17"/>
      <c r="F52" s="18">
        <f t="shared" si="8"/>
        <v>135</v>
      </c>
      <c r="G52" s="18">
        <f t="shared" si="8"/>
        <v>0</v>
      </c>
      <c r="H52" s="18">
        <f t="shared" si="8"/>
        <v>0</v>
      </c>
      <c r="I52" s="1"/>
    </row>
    <row r="53" spans="1:9" ht="39.75" customHeight="1" x14ac:dyDescent="0.25">
      <c r="A53" s="38" t="s">
        <v>16</v>
      </c>
      <c r="B53" s="17" t="s">
        <v>46</v>
      </c>
      <c r="C53" s="17" t="s">
        <v>173</v>
      </c>
      <c r="D53" s="17" t="s">
        <v>174</v>
      </c>
      <c r="E53" s="17">
        <v>240</v>
      </c>
      <c r="F53" s="18">
        <v>135</v>
      </c>
      <c r="G53" s="18">
        <v>0</v>
      </c>
      <c r="H53" s="18">
        <v>0</v>
      </c>
      <c r="I53" s="1"/>
    </row>
    <row r="54" spans="1:9" ht="25.5" x14ac:dyDescent="0.25">
      <c r="A54" s="55" t="s">
        <v>47</v>
      </c>
      <c r="B54" s="17" t="s">
        <v>48</v>
      </c>
      <c r="C54" s="17"/>
      <c r="D54" s="17"/>
      <c r="E54" s="17"/>
      <c r="F54" s="18">
        <f t="shared" ref="F54:H56" si="9">F55</f>
        <v>124</v>
      </c>
      <c r="G54" s="18">
        <f t="shared" si="9"/>
        <v>0</v>
      </c>
      <c r="H54" s="18">
        <f t="shared" si="9"/>
        <v>0</v>
      </c>
      <c r="I54" s="1"/>
    </row>
    <row r="55" spans="1:9" x14ac:dyDescent="0.25">
      <c r="A55" s="9" t="s">
        <v>41</v>
      </c>
      <c r="B55" s="17" t="s">
        <v>48</v>
      </c>
      <c r="C55" s="17" t="s">
        <v>173</v>
      </c>
      <c r="D55" s="17"/>
      <c r="E55" s="17"/>
      <c r="F55" s="18">
        <f t="shared" si="9"/>
        <v>124</v>
      </c>
      <c r="G55" s="18">
        <f t="shared" si="9"/>
        <v>0</v>
      </c>
      <c r="H55" s="18">
        <f t="shared" si="9"/>
        <v>0</v>
      </c>
      <c r="I55" s="1"/>
    </row>
    <row r="56" spans="1:9" x14ac:dyDescent="0.25">
      <c r="A56" s="9" t="s">
        <v>42</v>
      </c>
      <c r="B56" s="17" t="s">
        <v>48</v>
      </c>
      <c r="C56" s="17" t="s">
        <v>173</v>
      </c>
      <c r="D56" s="17" t="s">
        <v>174</v>
      </c>
      <c r="E56" s="17"/>
      <c r="F56" s="18">
        <f t="shared" si="9"/>
        <v>124</v>
      </c>
      <c r="G56" s="18">
        <f t="shared" si="9"/>
        <v>0</v>
      </c>
      <c r="H56" s="18">
        <f t="shared" si="9"/>
        <v>0</v>
      </c>
      <c r="I56" s="1"/>
    </row>
    <row r="57" spans="1:9" ht="40.5" customHeight="1" x14ac:dyDescent="0.25">
      <c r="A57" s="38" t="s">
        <v>16</v>
      </c>
      <c r="B57" s="17" t="s">
        <v>48</v>
      </c>
      <c r="C57" s="17" t="s">
        <v>173</v>
      </c>
      <c r="D57" s="17" t="s">
        <v>174</v>
      </c>
      <c r="E57" s="17">
        <v>240</v>
      </c>
      <c r="F57" s="18">
        <v>124</v>
      </c>
      <c r="G57" s="18">
        <v>0</v>
      </c>
      <c r="H57" s="18">
        <v>0</v>
      </c>
      <c r="I57" s="1"/>
    </row>
    <row r="58" spans="1:9" ht="28.5" customHeight="1" x14ac:dyDescent="0.25">
      <c r="A58" s="38" t="s">
        <v>49</v>
      </c>
      <c r="B58" s="17" t="s">
        <v>50</v>
      </c>
      <c r="C58" s="17"/>
      <c r="D58" s="17"/>
      <c r="E58" s="17"/>
      <c r="F58" s="18">
        <f t="shared" ref="F58:H61" si="10">F59</f>
        <v>1.75</v>
      </c>
      <c r="G58" s="18">
        <f t="shared" si="10"/>
        <v>0</v>
      </c>
      <c r="H58" s="18">
        <f t="shared" si="10"/>
        <v>0</v>
      </c>
      <c r="I58" s="1"/>
    </row>
    <row r="59" spans="1:9" ht="51" x14ac:dyDescent="0.25">
      <c r="A59" s="38" t="s">
        <v>51</v>
      </c>
      <c r="B59" s="17" t="s">
        <v>52</v>
      </c>
      <c r="C59" s="17"/>
      <c r="D59" s="17"/>
      <c r="E59" s="17"/>
      <c r="F59" s="18">
        <f t="shared" si="10"/>
        <v>1.75</v>
      </c>
      <c r="G59" s="18">
        <f t="shared" si="10"/>
        <v>0</v>
      </c>
      <c r="H59" s="18">
        <f t="shared" si="10"/>
        <v>0</v>
      </c>
      <c r="I59" s="1"/>
    </row>
    <row r="60" spans="1:9" x14ac:dyDescent="0.25">
      <c r="A60" s="9" t="s">
        <v>41</v>
      </c>
      <c r="B60" s="17" t="s">
        <v>52</v>
      </c>
      <c r="C60" s="17" t="s">
        <v>173</v>
      </c>
      <c r="D60" s="17"/>
      <c r="E60" s="17"/>
      <c r="F60" s="18">
        <f t="shared" si="10"/>
        <v>1.75</v>
      </c>
      <c r="G60" s="18">
        <f t="shared" si="10"/>
        <v>0</v>
      </c>
      <c r="H60" s="18">
        <f t="shared" si="10"/>
        <v>0</v>
      </c>
      <c r="I60" s="1"/>
    </row>
    <row r="61" spans="1:9" x14ac:dyDescent="0.25">
      <c r="A61" s="9" t="s">
        <v>42</v>
      </c>
      <c r="B61" s="17" t="s">
        <v>52</v>
      </c>
      <c r="C61" s="17" t="s">
        <v>173</v>
      </c>
      <c r="D61" s="17" t="s">
        <v>174</v>
      </c>
      <c r="E61" s="17"/>
      <c r="F61" s="18">
        <f t="shared" si="10"/>
        <v>1.75</v>
      </c>
      <c r="G61" s="18">
        <f t="shared" si="10"/>
        <v>0</v>
      </c>
      <c r="H61" s="18">
        <f t="shared" si="10"/>
        <v>0</v>
      </c>
      <c r="I61" s="1"/>
    </row>
    <row r="62" spans="1:9" ht="43.5" customHeight="1" x14ac:dyDescent="0.25">
      <c r="A62" s="38" t="s">
        <v>16</v>
      </c>
      <c r="B62" s="17" t="s">
        <v>52</v>
      </c>
      <c r="C62" s="17" t="s">
        <v>173</v>
      </c>
      <c r="D62" s="17" t="s">
        <v>174</v>
      </c>
      <c r="E62" s="17">
        <v>240</v>
      </c>
      <c r="F62" s="18">
        <v>1.75</v>
      </c>
      <c r="G62" s="18">
        <v>0</v>
      </c>
      <c r="H62" s="18">
        <v>0</v>
      </c>
      <c r="I62" s="1"/>
    </row>
    <row r="63" spans="1:9" ht="42.75" customHeight="1" x14ac:dyDescent="0.25">
      <c r="A63" s="38" t="s">
        <v>63</v>
      </c>
      <c r="B63" s="17" t="s">
        <v>64</v>
      </c>
      <c r="C63" s="17"/>
      <c r="D63" s="17"/>
      <c r="E63" s="17"/>
      <c r="F63" s="18">
        <f t="shared" ref="F63:H66" si="11">F64</f>
        <v>55.4</v>
      </c>
      <c r="G63" s="18">
        <f t="shared" si="11"/>
        <v>55.4</v>
      </c>
      <c r="H63" s="18">
        <f t="shared" si="11"/>
        <v>55.4</v>
      </c>
      <c r="I63" s="5"/>
    </row>
    <row r="64" spans="1:9" ht="39" x14ac:dyDescent="0.25">
      <c r="A64" s="58" t="s">
        <v>65</v>
      </c>
      <c r="B64" s="33" t="s">
        <v>66</v>
      </c>
      <c r="C64" s="33"/>
      <c r="D64" s="33"/>
      <c r="E64" s="33"/>
      <c r="F64" s="34">
        <f t="shared" si="11"/>
        <v>55.4</v>
      </c>
      <c r="G64" s="34">
        <f t="shared" si="11"/>
        <v>55.4</v>
      </c>
      <c r="H64" s="34">
        <f t="shared" si="11"/>
        <v>55.4</v>
      </c>
      <c r="I64" s="5"/>
    </row>
    <row r="65" spans="1:9" ht="33" customHeight="1" x14ac:dyDescent="0.25">
      <c r="A65" s="9" t="s">
        <v>67</v>
      </c>
      <c r="B65" s="17" t="s">
        <v>66</v>
      </c>
      <c r="C65" s="17" t="s">
        <v>174</v>
      </c>
      <c r="D65" s="17"/>
      <c r="E65" s="17"/>
      <c r="F65" s="18">
        <f t="shared" si="11"/>
        <v>55.4</v>
      </c>
      <c r="G65" s="18">
        <f t="shared" si="11"/>
        <v>55.4</v>
      </c>
      <c r="H65" s="18">
        <f t="shared" si="11"/>
        <v>55.4</v>
      </c>
      <c r="I65" s="5"/>
    </row>
    <row r="66" spans="1:9" ht="57.75" customHeight="1" x14ac:dyDescent="0.25">
      <c r="A66" s="9" t="s">
        <v>183</v>
      </c>
      <c r="B66" s="17" t="s">
        <v>66</v>
      </c>
      <c r="C66" s="17" t="s">
        <v>174</v>
      </c>
      <c r="D66" s="17">
        <v>10</v>
      </c>
      <c r="E66" s="17"/>
      <c r="F66" s="18">
        <f t="shared" si="11"/>
        <v>55.4</v>
      </c>
      <c r="G66" s="18">
        <f t="shared" si="11"/>
        <v>55.4</v>
      </c>
      <c r="H66" s="18">
        <f t="shared" si="11"/>
        <v>55.4</v>
      </c>
      <c r="I66" s="5"/>
    </row>
    <row r="67" spans="1:9" ht="40.5" customHeight="1" x14ac:dyDescent="0.25">
      <c r="A67" s="38" t="s">
        <v>16</v>
      </c>
      <c r="B67" s="17" t="s">
        <v>66</v>
      </c>
      <c r="C67" s="17" t="s">
        <v>174</v>
      </c>
      <c r="D67" s="17">
        <v>10</v>
      </c>
      <c r="E67" s="17">
        <v>240</v>
      </c>
      <c r="F67" s="18">
        <v>55.4</v>
      </c>
      <c r="G67" s="18">
        <v>55.4</v>
      </c>
      <c r="H67" s="18">
        <v>55.4</v>
      </c>
      <c r="I67" s="5"/>
    </row>
    <row r="68" spans="1:9" ht="42" customHeight="1" x14ac:dyDescent="0.25">
      <c r="A68" s="55" t="s">
        <v>206</v>
      </c>
      <c r="B68" s="17" t="s">
        <v>53</v>
      </c>
      <c r="C68" s="17"/>
      <c r="D68" s="17"/>
      <c r="E68" s="17"/>
      <c r="F68" s="18">
        <f>F69+F73+F77</f>
        <v>1088.48335</v>
      </c>
      <c r="G68" s="18">
        <f t="shared" ref="G68:H68" si="12">G69+G73+G77</f>
        <v>1477.10436</v>
      </c>
      <c r="H68" s="18">
        <f t="shared" si="12"/>
        <v>1265.5314599999999</v>
      </c>
      <c r="I68" s="1"/>
    </row>
    <row r="69" spans="1:9" ht="32.25" customHeight="1" x14ac:dyDescent="0.25">
      <c r="A69" s="55" t="s">
        <v>205</v>
      </c>
      <c r="B69" s="17" t="s">
        <v>54</v>
      </c>
      <c r="C69" s="17"/>
      <c r="D69" s="17"/>
      <c r="E69" s="17"/>
      <c r="F69" s="18">
        <f t="shared" ref="F69:H71" si="13">F70</f>
        <v>730.98374999999999</v>
      </c>
      <c r="G69" s="18">
        <f t="shared" si="13"/>
        <v>0</v>
      </c>
      <c r="H69" s="18">
        <f t="shared" si="13"/>
        <v>0</v>
      </c>
      <c r="I69" s="1"/>
    </row>
    <row r="70" spans="1:9" ht="21.75" customHeight="1" x14ac:dyDescent="0.25">
      <c r="A70" s="9" t="s">
        <v>41</v>
      </c>
      <c r="B70" s="17" t="s">
        <v>54</v>
      </c>
      <c r="C70" s="17" t="s">
        <v>173</v>
      </c>
      <c r="D70" s="17"/>
      <c r="E70" s="17"/>
      <c r="F70" s="18">
        <f t="shared" si="13"/>
        <v>730.98374999999999</v>
      </c>
      <c r="G70" s="18">
        <f t="shared" si="13"/>
        <v>0</v>
      </c>
      <c r="H70" s="18">
        <f t="shared" si="13"/>
        <v>0</v>
      </c>
      <c r="I70" s="1"/>
    </row>
    <row r="71" spans="1:9" x14ac:dyDescent="0.25">
      <c r="A71" s="9" t="s">
        <v>42</v>
      </c>
      <c r="B71" s="17" t="s">
        <v>54</v>
      </c>
      <c r="C71" s="17" t="s">
        <v>173</v>
      </c>
      <c r="D71" s="17" t="s">
        <v>174</v>
      </c>
      <c r="E71" s="17"/>
      <c r="F71" s="18">
        <f t="shared" si="13"/>
        <v>730.98374999999999</v>
      </c>
      <c r="G71" s="18">
        <f t="shared" si="13"/>
        <v>0</v>
      </c>
      <c r="H71" s="18">
        <f t="shared" si="13"/>
        <v>0</v>
      </c>
      <c r="I71" s="1"/>
    </row>
    <row r="72" spans="1:9" ht="40.5" customHeight="1" x14ac:dyDescent="0.25">
      <c r="A72" s="38" t="s">
        <v>16</v>
      </c>
      <c r="B72" s="17" t="s">
        <v>54</v>
      </c>
      <c r="C72" s="17" t="s">
        <v>173</v>
      </c>
      <c r="D72" s="17" t="s">
        <v>174</v>
      </c>
      <c r="E72" s="17">
        <v>240</v>
      </c>
      <c r="F72" s="18">
        <v>730.98374999999999</v>
      </c>
      <c r="G72" s="18">
        <v>0</v>
      </c>
      <c r="H72" s="18">
        <v>0</v>
      </c>
      <c r="I72" s="1"/>
    </row>
    <row r="73" spans="1:9" ht="28.5" customHeight="1" x14ac:dyDescent="0.25">
      <c r="A73" s="9" t="s">
        <v>55</v>
      </c>
      <c r="B73" s="17" t="s">
        <v>56</v>
      </c>
      <c r="C73" s="17"/>
      <c r="D73" s="17"/>
      <c r="E73" s="17"/>
      <c r="F73" s="18">
        <f>F76</f>
        <v>355.10435000000001</v>
      </c>
      <c r="G73" s="18">
        <f>G76</f>
        <v>1467.20776</v>
      </c>
      <c r="H73" s="18">
        <f>H76</f>
        <v>1257.0524</v>
      </c>
      <c r="I73" s="8"/>
    </row>
    <row r="74" spans="1:9" ht="18" customHeight="1" x14ac:dyDescent="0.25">
      <c r="A74" s="9" t="s">
        <v>41</v>
      </c>
      <c r="B74" s="17" t="s">
        <v>56</v>
      </c>
      <c r="C74" s="17" t="s">
        <v>173</v>
      </c>
      <c r="D74" s="17"/>
      <c r="E74" s="17"/>
      <c r="F74" s="18">
        <f t="shared" ref="F74:H75" si="14">F75</f>
        <v>355.10435000000001</v>
      </c>
      <c r="G74" s="18">
        <f t="shared" si="14"/>
        <v>1467.20776</v>
      </c>
      <c r="H74" s="18">
        <f t="shared" si="14"/>
        <v>1257.0524</v>
      </c>
      <c r="I74" s="8"/>
    </row>
    <row r="75" spans="1:9" ht="16.5" customHeight="1" x14ac:dyDescent="0.25">
      <c r="A75" s="9" t="s">
        <v>42</v>
      </c>
      <c r="B75" s="17" t="s">
        <v>56</v>
      </c>
      <c r="C75" s="17" t="s">
        <v>173</v>
      </c>
      <c r="D75" s="17" t="s">
        <v>174</v>
      </c>
      <c r="E75" s="17"/>
      <c r="F75" s="18">
        <f t="shared" si="14"/>
        <v>355.10435000000001</v>
      </c>
      <c r="G75" s="18">
        <f t="shared" si="14"/>
        <v>1467.20776</v>
      </c>
      <c r="H75" s="18">
        <f t="shared" si="14"/>
        <v>1257.0524</v>
      </c>
      <c r="I75" s="8"/>
    </row>
    <row r="76" spans="1:9" ht="39.75" customHeight="1" x14ac:dyDescent="0.25">
      <c r="A76" s="38" t="s">
        <v>57</v>
      </c>
      <c r="B76" s="20" t="s">
        <v>197</v>
      </c>
      <c r="C76" s="17" t="s">
        <v>173</v>
      </c>
      <c r="D76" s="17" t="s">
        <v>174</v>
      </c>
      <c r="E76" s="17">
        <v>240</v>
      </c>
      <c r="F76" s="18">
        <v>355.10435000000001</v>
      </c>
      <c r="G76" s="18">
        <v>1467.20776</v>
      </c>
      <c r="H76" s="18">
        <v>1257.0524</v>
      </c>
      <c r="I76" s="1"/>
    </row>
    <row r="77" spans="1:9" ht="41.25" customHeight="1" x14ac:dyDescent="0.25">
      <c r="A77" s="9" t="s">
        <v>58</v>
      </c>
      <c r="B77" s="27" t="s">
        <v>198</v>
      </c>
      <c r="C77" s="27"/>
      <c r="D77" s="27"/>
      <c r="E77" s="27"/>
      <c r="F77" s="28">
        <f t="shared" ref="F77:H79" si="15">F78</f>
        <v>2.3952499999999999</v>
      </c>
      <c r="G77" s="28">
        <f t="shared" si="15"/>
        <v>9.8965999999999994</v>
      </c>
      <c r="H77" s="28">
        <f t="shared" si="15"/>
        <v>8.4790600000000005</v>
      </c>
      <c r="I77" s="8"/>
    </row>
    <row r="78" spans="1:9" ht="19.5" customHeight="1" x14ac:dyDescent="0.25">
      <c r="A78" s="9" t="s">
        <v>41</v>
      </c>
      <c r="B78" s="27" t="s">
        <v>198</v>
      </c>
      <c r="C78" s="17" t="s">
        <v>173</v>
      </c>
      <c r="D78" s="27"/>
      <c r="E78" s="27"/>
      <c r="F78" s="28">
        <f t="shared" si="15"/>
        <v>2.3952499999999999</v>
      </c>
      <c r="G78" s="28">
        <f t="shared" si="15"/>
        <v>9.8965999999999994</v>
      </c>
      <c r="H78" s="28">
        <f t="shared" si="15"/>
        <v>8.4790600000000005</v>
      </c>
      <c r="I78" s="8"/>
    </row>
    <row r="79" spans="1:9" ht="20.25" customHeight="1" x14ac:dyDescent="0.25">
      <c r="A79" s="9" t="s">
        <v>42</v>
      </c>
      <c r="B79" s="27" t="s">
        <v>198</v>
      </c>
      <c r="C79" s="27" t="s">
        <v>173</v>
      </c>
      <c r="D79" s="27" t="s">
        <v>174</v>
      </c>
      <c r="E79" s="27"/>
      <c r="F79" s="28">
        <f t="shared" si="15"/>
        <v>2.3952499999999999</v>
      </c>
      <c r="G79" s="28">
        <f t="shared" si="15"/>
        <v>9.8965999999999994</v>
      </c>
      <c r="H79" s="28">
        <f t="shared" si="15"/>
        <v>8.4790600000000005</v>
      </c>
      <c r="I79" s="8"/>
    </row>
    <row r="80" spans="1:9" ht="41.25" customHeight="1" x14ac:dyDescent="0.25">
      <c r="A80" s="55" t="s">
        <v>16</v>
      </c>
      <c r="B80" s="20" t="s">
        <v>214</v>
      </c>
      <c r="C80" s="17" t="s">
        <v>173</v>
      </c>
      <c r="D80" s="17" t="s">
        <v>174</v>
      </c>
      <c r="E80" s="17">
        <v>240</v>
      </c>
      <c r="F80" s="18">
        <v>2.3952499999999999</v>
      </c>
      <c r="G80" s="18">
        <v>9.8965999999999994</v>
      </c>
      <c r="H80" s="18">
        <v>8.4790600000000005</v>
      </c>
      <c r="I80" s="1"/>
    </row>
    <row r="81" spans="1:9" ht="28.5" customHeight="1" x14ac:dyDescent="0.25">
      <c r="A81" s="57" t="s">
        <v>59</v>
      </c>
      <c r="B81" s="31" t="s">
        <v>60</v>
      </c>
      <c r="C81" s="31"/>
      <c r="D81" s="31"/>
      <c r="E81" s="31"/>
      <c r="F81" s="32">
        <v>80</v>
      </c>
      <c r="G81" s="32">
        <v>0</v>
      </c>
      <c r="H81" s="32">
        <v>0</v>
      </c>
      <c r="I81" s="8"/>
    </row>
    <row r="82" spans="1:9" ht="52.5" customHeight="1" x14ac:dyDescent="0.25">
      <c r="A82" s="9" t="s">
        <v>61</v>
      </c>
      <c r="B82" s="31" t="s">
        <v>62</v>
      </c>
      <c r="C82" s="17"/>
      <c r="D82" s="17"/>
      <c r="E82" s="17"/>
      <c r="F82" s="18">
        <v>80</v>
      </c>
      <c r="G82" s="18">
        <v>0</v>
      </c>
      <c r="H82" s="18">
        <v>0</v>
      </c>
      <c r="I82" s="8"/>
    </row>
    <row r="83" spans="1:9" ht="16.5" customHeight="1" x14ac:dyDescent="0.25">
      <c r="A83" s="9" t="s">
        <v>41</v>
      </c>
      <c r="B83" s="31" t="s">
        <v>62</v>
      </c>
      <c r="C83" s="31" t="s">
        <v>173</v>
      </c>
      <c r="D83" s="31"/>
      <c r="E83" s="31"/>
      <c r="F83" s="32">
        <v>80</v>
      </c>
      <c r="G83" s="32">
        <v>0</v>
      </c>
      <c r="H83" s="32">
        <v>0</v>
      </c>
      <c r="I83" s="8"/>
    </row>
    <row r="84" spans="1:9" ht="18" customHeight="1" x14ac:dyDescent="0.25">
      <c r="A84" s="9" t="s">
        <v>42</v>
      </c>
      <c r="B84" s="17" t="s">
        <v>62</v>
      </c>
      <c r="C84" s="17" t="s">
        <v>173</v>
      </c>
      <c r="D84" s="17" t="s">
        <v>174</v>
      </c>
      <c r="E84" s="17"/>
      <c r="F84" s="18">
        <v>80</v>
      </c>
      <c r="G84" s="18">
        <v>0</v>
      </c>
      <c r="H84" s="18">
        <v>0</v>
      </c>
      <c r="I84" s="35"/>
    </row>
    <row r="85" spans="1:9" ht="41.25" customHeight="1" x14ac:dyDescent="0.25">
      <c r="A85" s="38" t="s">
        <v>16</v>
      </c>
      <c r="B85" s="36" t="s">
        <v>62</v>
      </c>
      <c r="C85" s="36" t="s">
        <v>173</v>
      </c>
      <c r="D85" s="36" t="s">
        <v>174</v>
      </c>
      <c r="E85" s="36">
        <v>240</v>
      </c>
      <c r="F85" s="37">
        <v>80</v>
      </c>
      <c r="G85" s="37">
        <v>0</v>
      </c>
      <c r="H85" s="37">
        <v>0</v>
      </c>
      <c r="I85" s="1"/>
    </row>
    <row r="86" spans="1:9" ht="91.5" customHeight="1" x14ac:dyDescent="0.25">
      <c r="A86" s="44" t="s">
        <v>68</v>
      </c>
      <c r="B86" s="29" t="s">
        <v>69</v>
      </c>
      <c r="C86" s="29"/>
      <c r="D86" s="29"/>
      <c r="E86" s="29"/>
      <c r="F86" s="30">
        <f t="shared" ref="F86:H90" si="16">F87</f>
        <v>228.87</v>
      </c>
      <c r="G86" s="30">
        <f t="shared" si="16"/>
        <v>62.094000000000001</v>
      </c>
      <c r="H86" s="30">
        <f t="shared" si="16"/>
        <v>62.094000000000001</v>
      </c>
      <c r="I86" s="35"/>
    </row>
    <row r="87" spans="1:9" ht="24.75" customHeight="1" x14ac:dyDescent="0.25">
      <c r="A87" s="39" t="s">
        <v>175</v>
      </c>
      <c r="B87" s="17" t="s">
        <v>70</v>
      </c>
      <c r="C87" s="17"/>
      <c r="D87" s="17"/>
      <c r="E87" s="17"/>
      <c r="F87" s="18">
        <f t="shared" si="16"/>
        <v>228.87</v>
      </c>
      <c r="G87" s="18">
        <f t="shared" si="16"/>
        <v>62.094000000000001</v>
      </c>
      <c r="H87" s="18">
        <f t="shared" si="16"/>
        <v>62.094000000000001</v>
      </c>
      <c r="I87" s="1"/>
    </row>
    <row r="88" spans="1:9" ht="54.75" customHeight="1" x14ac:dyDescent="0.25">
      <c r="A88" s="55" t="s">
        <v>71</v>
      </c>
      <c r="B88" s="17" t="s">
        <v>72</v>
      </c>
      <c r="C88" s="17"/>
      <c r="D88" s="17"/>
      <c r="E88" s="17"/>
      <c r="F88" s="18">
        <f t="shared" si="16"/>
        <v>228.87</v>
      </c>
      <c r="G88" s="18">
        <f t="shared" si="16"/>
        <v>62.094000000000001</v>
      </c>
      <c r="H88" s="18">
        <f t="shared" si="16"/>
        <v>62.094000000000001</v>
      </c>
      <c r="I88" s="1"/>
    </row>
    <row r="89" spans="1:9" ht="27.75" customHeight="1" x14ac:dyDescent="0.25">
      <c r="A89" s="9" t="s">
        <v>67</v>
      </c>
      <c r="B89" s="17" t="s">
        <v>72</v>
      </c>
      <c r="C89" s="17" t="s">
        <v>174</v>
      </c>
      <c r="D89" s="17"/>
      <c r="E89" s="17"/>
      <c r="F89" s="18">
        <f t="shared" si="16"/>
        <v>228.87</v>
      </c>
      <c r="G89" s="18">
        <f t="shared" si="16"/>
        <v>62.094000000000001</v>
      </c>
      <c r="H89" s="18">
        <f t="shared" si="16"/>
        <v>62.094000000000001</v>
      </c>
      <c r="I89" s="1"/>
    </row>
    <row r="90" spans="1:9" ht="52.5" customHeight="1" x14ac:dyDescent="0.25">
      <c r="A90" s="9" t="s">
        <v>183</v>
      </c>
      <c r="B90" s="17" t="s">
        <v>72</v>
      </c>
      <c r="C90" s="17" t="s">
        <v>174</v>
      </c>
      <c r="D90" s="17">
        <v>10</v>
      </c>
      <c r="E90" s="17"/>
      <c r="F90" s="18">
        <f t="shared" si="16"/>
        <v>228.87</v>
      </c>
      <c r="G90" s="18">
        <f t="shared" si="16"/>
        <v>62.094000000000001</v>
      </c>
      <c r="H90" s="18">
        <f t="shared" si="16"/>
        <v>62.094000000000001</v>
      </c>
      <c r="I90" s="1"/>
    </row>
    <row r="91" spans="1:9" ht="41.25" customHeight="1" x14ac:dyDescent="0.25">
      <c r="A91" s="38" t="s">
        <v>16</v>
      </c>
      <c r="B91" s="17" t="s">
        <v>72</v>
      </c>
      <c r="C91" s="17" t="s">
        <v>174</v>
      </c>
      <c r="D91" s="17">
        <v>10</v>
      </c>
      <c r="E91" s="17">
        <v>240</v>
      </c>
      <c r="F91" s="18">
        <v>228.87</v>
      </c>
      <c r="G91" s="18">
        <v>62.094000000000001</v>
      </c>
      <c r="H91" s="18">
        <v>62.094000000000001</v>
      </c>
      <c r="I91" s="1"/>
    </row>
    <row r="92" spans="1:9" ht="165.75" x14ac:dyDescent="0.25">
      <c r="A92" s="44" t="s">
        <v>73</v>
      </c>
      <c r="B92" s="15" t="s">
        <v>74</v>
      </c>
      <c r="C92" s="15"/>
      <c r="D92" s="15"/>
      <c r="E92" s="15"/>
      <c r="F92" s="16">
        <f>F93+F98+F109</f>
        <v>4628.9457599999996</v>
      </c>
      <c r="G92" s="21">
        <f>G93+G98+G109+G107</f>
        <v>3622.96</v>
      </c>
      <c r="H92" s="21">
        <f>H93+H98+H109+H107</f>
        <v>3665.38</v>
      </c>
      <c r="I92" s="1"/>
    </row>
    <row r="93" spans="1:9" ht="102" x14ac:dyDescent="0.25">
      <c r="A93" s="9" t="s">
        <v>75</v>
      </c>
      <c r="B93" s="17" t="s">
        <v>76</v>
      </c>
      <c r="C93" s="17"/>
      <c r="D93" s="17"/>
      <c r="E93" s="17"/>
      <c r="F93" s="22">
        <f t="shared" ref="F93:H96" si="17">F94</f>
        <v>1085.2841599999999</v>
      </c>
      <c r="G93" s="22">
        <f t="shared" si="17"/>
        <v>961.10699999999997</v>
      </c>
      <c r="H93" s="22">
        <f t="shared" si="17"/>
        <v>1003.527</v>
      </c>
      <c r="I93" s="1"/>
    </row>
    <row r="94" spans="1:9" ht="89.25" x14ac:dyDescent="0.25">
      <c r="A94" s="55" t="s">
        <v>77</v>
      </c>
      <c r="B94" s="17" t="s">
        <v>78</v>
      </c>
      <c r="C94" s="17"/>
      <c r="D94" s="17"/>
      <c r="E94" s="17"/>
      <c r="F94" s="18">
        <f t="shared" si="17"/>
        <v>1085.2841599999999</v>
      </c>
      <c r="G94" s="18">
        <f t="shared" si="17"/>
        <v>961.10699999999997</v>
      </c>
      <c r="H94" s="18">
        <f t="shared" si="17"/>
        <v>1003.527</v>
      </c>
      <c r="I94" s="1"/>
    </row>
    <row r="95" spans="1:9" x14ac:dyDescent="0.25">
      <c r="A95" s="9" t="s">
        <v>79</v>
      </c>
      <c r="B95" s="17" t="s">
        <v>78</v>
      </c>
      <c r="C95" s="17" t="s">
        <v>176</v>
      </c>
      <c r="D95" s="17"/>
      <c r="E95" s="17"/>
      <c r="F95" s="18">
        <f t="shared" si="17"/>
        <v>1085.2841599999999</v>
      </c>
      <c r="G95" s="18">
        <f t="shared" si="17"/>
        <v>961.10699999999997</v>
      </c>
      <c r="H95" s="18">
        <f t="shared" si="17"/>
        <v>1003.527</v>
      </c>
      <c r="I95" s="1"/>
    </row>
    <row r="96" spans="1:9" ht="25.5" x14ac:dyDescent="0.25">
      <c r="A96" s="9" t="s">
        <v>80</v>
      </c>
      <c r="B96" s="17" t="s">
        <v>78</v>
      </c>
      <c r="C96" s="17" t="s">
        <v>176</v>
      </c>
      <c r="D96" s="17" t="s">
        <v>172</v>
      </c>
      <c r="E96" s="17"/>
      <c r="F96" s="18">
        <f t="shared" si="17"/>
        <v>1085.2841599999999</v>
      </c>
      <c r="G96" s="18">
        <f t="shared" si="17"/>
        <v>961.10699999999997</v>
      </c>
      <c r="H96" s="18">
        <f t="shared" si="17"/>
        <v>1003.527</v>
      </c>
      <c r="I96" s="1"/>
    </row>
    <row r="97" spans="1:9" ht="51" x14ac:dyDescent="0.25">
      <c r="A97" s="38" t="s">
        <v>16</v>
      </c>
      <c r="B97" s="17" t="s">
        <v>78</v>
      </c>
      <c r="C97" s="17" t="s">
        <v>176</v>
      </c>
      <c r="D97" s="17" t="s">
        <v>172</v>
      </c>
      <c r="E97" s="17">
        <v>240</v>
      </c>
      <c r="F97" s="18">
        <v>1085.2841599999999</v>
      </c>
      <c r="G97" s="18">
        <v>961.10699999999997</v>
      </c>
      <c r="H97" s="18">
        <v>1003.527</v>
      </c>
      <c r="I97" s="1"/>
    </row>
    <row r="98" spans="1:9" ht="127.5" x14ac:dyDescent="0.25">
      <c r="A98" s="9" t="s">
        <v>81</v>
      </c>
      <c r="B98" s="20" t="s">
        <v>82</v>
      </c>
      <c r="C98" s="20"/>
      <c r="D98" s="20"/>
      <c r="E98" s="20"/>
      <c r="F98" s="22">
        <f>F99+F103+F107</f>
        <v>3493.6615999999999</v>
      </c>
      <c r="G98" s="22">
        <f t="shared" ref="G98:H98" si="18">G99+G103</f>
        <v>2578.8000000000002</v>
      </c>
      <c r="H98" s="22">
        <f t="shared" si="18"/>
        <v>2578.8000000000002</v>
      </c>
      <c r="I98" s="1"/>
    </row>
    <row r="99" spans="1:9" ht="120" customHeight="1" x14ac:dyDescent="0.25">
      <c r="A99" s="9" t="s">
        <v>83</v>
      </c>
      <c r="B99" s="20" t="s">
        <v>84</v>
      </c>
      <c r="C99" s="20"/>
      <c r="D99" s="20"/>
      <c r="E99" s="20"/>
      <c r="F99" s="22">
        <f t="shared" ref="F99:H101" si="19">F100</f>
        <v>1001.03</v>
      </c>
      <c r="G99" s="22">
        <f t="shared" si="19"/>
        <v>1000.8</v>
      </c>
      <c r="H99" s="22">
        <f t="shared" si="19"/>
        <v>1000.8</v>
      </c>
      <c r="I99" s="1"/>
    </row>
    <row r="100" spans="1:9" x14ac:dyDescent="0.25">
      <c r="A100" s="9" t="s">
        <v>79</v>
      </c>
      <c r="B100" s="17" t="s">
        <v>84</v>
      </c>
      <c r="C100" s="17" t="s">
        <v>176</v>
      </c>
      <c r="D100" s="17"/>
      <c r="E100" s="17"/>
      <c r="F100" s="18">
        <f t="shared" si="19"/>
        <v>1001.03</v>
      </c>
      <c r="G100" s="18">
        <f t="shared" si="19"/>
        <v>1000.8</v>
      </c>
      <c r="H100" s="18">
        <f t="shared" si="19"/>
        <v>1000.8</v>
      </c>
      <c r="I100" s="1"/>
    </row>
    <row r="101" spans="1:9" ht="25.5" x14ac:dyDescent="0.25">
      <c r="A101" s="9" t="s">
        <v>80</v>
      </c>
      <c r="B101" s="17" t="s">
        <v>84</v>
      </c>
      <c r="C101" s="17" t="s">
        <v>176</v>
      </c>
      <c r="D101" s="17" t="s">
        <v>172</v>
      </c>
      <c r="E101" s="17"/>
      <c r="F101" s="18">
        <f t="shared" si="19"/>
        <v>1001.03</v>
      </c>
      <c r="G101" s="18">
        <f t="shared" si="19"/>
        <v>1000.8</v>
      </c>
      <c r="H101" s="18">
        <f t="shared" si="19"/>
        <v>1000.8</v>
      </c>
      <c r="I101" s="1"/>
    </row>
    <row r="102" spans="1:9" ht="51" x14ac:dyDescent="0.25">
      <c r="A102" s="38" t="s">
        <v>16</v>
      </c>
      <c r="B102" s="17" t="s">
        <v>84</v>
      </c>
      <c r="C102" s="17" t="s">
        <v>176</v>
      </c>
      <c r="D102" s="17" t="s">
        <v>172</v>
      </c>
      <c r="E102" s="17">
        <v>240</v>
      </c>
      <c r="F102" s="18">
        <v>1001.03</v>
      </c>
      <c r="G102" s="18">
        <v>1000.8</v>
      </c>
      <c r="H102" s="18">
        <v>1000.8</v>
      </c>
      <c r="I102" s="1"/>
    </row>
    <row r="103" spans="1:9" ht="63.75" x14ac:dyDescent="0.25">
      <c r="A103" s="9" t="s">
        <v>85</v>
      </c>
      <c r="B103" s="20" t="s">
        <v>86</v>
      </c>
      <c r="C103" s="20"/>
      <c r="D103" s="20"/>
      <c r="E103" s="20"/>
      <c r="F103" s="22">
        <f t="shared" ref="F103:H105" si="20">F104</f>
        <v>2368</v>
      </c>
      <c r="G103" s="22">
        <f t="shared" si="20"/>
        <v>1578</v>
      </c>
      <c r="H103" s="22">
        <f t="shared" si="20"/>
        <v>1578</v>
      </c>
      <c r="I103" s="1"/>
    </row>
    <row r="104" spans="1:9" x14ac:dyDescent="0.25">
      <c r="A104" s="9" t="s">
        <v>79</v>
      </c>
      <c r="B104" s="20" t="s">
        <v>86</v>
      </c>
      <c r="C104" s="20" t="s">
        <v>176</v>
      </c>
      <c r="D104" s="20"/>
      <c r="E104" s="20"/>
      <c r="F104" s="22">
        <f t="shared" si="20"/>
        <v>2368</v>
      </c>
      <c r="G104" s="22">
        <f t="shared" si="20"/>
        <v>1578</v>
      </c>
      <c r="H104" s="22">
        <f t="shared" si="20"/>
        <v>1578</v>
      </c>
      <c r="I104" s="1"/>
    </row>
    <row r="105" spans="1:9" ht="25.5" x14ac:dyDescent="0.25">
      <c r="A105" s="9" t="s">
        <v>80</v>
      </c>
      <c r="B105" s="20" t="s">
        <v>86</v>
      </c>
      <c r="C105" s="20" t="s">
        <v>176</v>
      </c>
      <c r="D105" s="20" t="s">
        <v>172</v>
      </c>
      <c r="E105" s="20"/>
      <c r="F105" s="22">
        <f t="shared" si="20"/>
        <v>2368</v>
      </c>
      <c r="G105" s="22">
        <f t="shared" si="20"/>
        <v>1578</v>
      </c>
      <c r="H105" s="22">
        <f t="shared" si="20"/>
        <v>1578</v>
      </c>
      <c r="I105" s="1"/>
    </row>
    <row r="106" spans="1:9" ht="43.5" customHeight="1" x14ac:dyDescent="0.25">
      <c r="A106" s="38" t="s">
        <v>16</v>
      </c>
      <c r="B106" s="17" t="s">
        <v>86</v>
      </c>
      <c r="C106" s="17" t="s">
        <v>176</v>
      </c>
      <c r="D106" s="17" t="s">
        <v>172</v>
      </c>
      <c r="E106" s="17">
        <v>240</v>
      </c>
      <c r="F106" s="18">
        <v>2368</v>
      </c>
      <c r="G106" s="18">
        <v>1578</v>
      </c>
      <c r="H106" s="18">
        <v>1578</v>
      </c>
      <c r="I106" s="1"/>
    </row>
    <row r="107" spans="1:9" ht="69" customHeight="1" x14ac:dyDescent="0.25">
      <c r="A107" s="38" t="s">
        <v>209</v>
      </c>
      <c r="B107" s="46" t="s">
        <v>210</v>
      </c>
      <c r="C107" s="46" t="s">
        <v>176</v>
      </c>
      <c r="D107" s="46" t="s">
        <v>172</v>
      </c>
      <c r="E107" s="46"/>
      <c r="F107" s="45">
        <v>124.63160000000001</v>
      </c>
      <c r="G107" s="45">
        <v>83.052999999999997</v>
      </c>
      <c r="H107" s="45">
        <v>83.052999999999997</v>
      </c>
      <c r="I107" s="47"/>
    </row>
    <row r="108" spans="1:9" ht="43.5" customHeight="1" x14ac:dyDescent="0.25">
      <c r="A108" s="38" t="s">
        <v>16</v>
      </c>
      <c r="B108" s="46" t="s">
        <v>210</v>
      </c>
      <c r="C108" s="46" t="s">
        <v>176</v>
      </c>
      <c r="D108" s="46" t="s">
        <v>172</v>
      </c>
      <c r="E108" s="46" t="s">
        <v>211</v>
      </c>
      <c r="F108" s="45">
        <v>124.63160000000001</v>
      </c>
      <c r="G108" s="45">
        <v>83.052999999999997</v>
      </c>
      <c r="H108" s="45">
        <v>83.052999999999997</v>
      </c>
      <c r="I108" s="47"/>
    </row>
    <row r="109" spans="1:9" ht="46.5" customHeight="1" x14ac:dyDescent="0.25">
      <c r="A109" s="9" t="s">
        <v>87</v>
      </c>
      <c r="B109" s="20" t="s">
        <v>88</v>
      </c>
      <c r="C109" s="20"/>
      <c r="D109" s="20"/>
      <c r="E109" s="20"/>
      <c r="F109" s="22">
        <f t="shared" ref="F109:H112" si="21">F110</f>
        <v>50</v>
      </c>
      <c r="G109" s="22">
        <f t="shared" si="21"/>
        <v>0</v>
      </c>
      <c r="H109" s="22">
        <f t="shared" si="21"/>
        <v>0</v>
      </c>
      <c r="I109" s="1"/>
    </row>
    <row r="110" spans="1:9" x14ac:dyDescent="0.25">
      <c r="A110" s="9" t="s">
        <v>89</v>
      </c>
      <c r="B110" s="17" t="s">
        <v>90</v>
      </c>
      <c r="C110" s="15"/>
      <c r="D110" s="15"/>
      <c r="E110" s="15"/>
      <c r="F110" s="18">
        <f t="shared" si="21"/>
        <v>50</v>
      </c>
      <c r="G110" s="18">
        <f t="shared" si="21"/>
        <v>0</v>
      </c>
      <c r="H110" s="18">
        <f t="shared" si="21"/>
        <v>0</v>
      </c>
      <c r="I110" s="1"/>
    </row>
    <row r="111" spans="1:9" x14ac:dyDescent="0.25">
      <c r="A111" s="9" t="s">
        <v>79</v>
      </c>
      <c r="B111" s="17" t="s">
        <v>90</v>
      </c>
      <c r="C111" s="17" t="s">
        <v>176</v>
      </c>
      <c r="D111" s="17"/>
      <c r="E111" s="17"/>
      <c r="F111" s="18">
        <f t="shared" si="21"/>
        <v>50</v>
      </c>
      <c r="G111" s="18">
        <f t="shared" si="21"/>
        <v>0</v>
      </c>
      <c r="H111" s="18">
        <f t="shared" si="21"/>
        <v>0</v>
      </c>
      <c r="I111" s="1"/>
    </row>
    <row r="112" spans="1:9" ht="25.5" x14ac:dyDescent="0.25">
      <c r="A112" s="9" t="s">
        <v>80</v>
      </c>
      <c r="B112" s="17" t="s">
        <v>90</v>
      </c>
      <c r="C112" s="17" t="s">
        <v>176</v>
      </c>
      <c r="D112" s="17" t="s">
        <v>172</v>
      </c>
      <c r="E112" s="17"/>
      <c r="F112" s="18">
        <f t="shared" si="21"/>
        <v>50</v>
      </c>
      <c r="G112" s="18">
        <f t="shared" si="21"/>
        <v>0</v>
      </c>
      <c r="H112" s="18">
        <f t="shared" si="21"/>
        <v>0</v>
      </c>
      <c r="I112" s="1"/>
    </row>
    <row r="113" spans="1:9" ht="41.25" customHeight="1" x14ac:dyDescent="0.25">
      <c r="A113" s="38" t="s">
        <v>16</v>
      </c>
      <c r="B113" s="17" t="s">
        <v>90</v>
      </c>
      <c r="C113" s="17" t="s">
        <v>176</v>
      </c>
      <c r="D113" s="17" t="s">
        <v>172</v>
      </c>
      <c r="E113" s="17">
        <v>240</v>
      </c>
      <c r="F113" s="18">
        <v>50</v>
      </c>
      <c r="G113" s="18">
        <v>0</v>
      </c>
      <c r="H113" s="18">
        <v>0</v>
      </c>
      <c r="I113" s="1"/>
    </row>
    <row r="114" spans="1:9" ht="78" customHeight="1" x14ac:dyDescent="0.25">
      <c r="A114" s="59" t="s">
        <v>216</v>
      </c>
      <c r="B114" s="19" t="s">
        <v>218</v>
      </c>
      <c r="C114" s="19"/>
      <c r="D114" s="19"/>
      <c r="E114" s="19"/>
      <c r="F114" s="21">
        <v>0.84</v>
      </c>
      <c r="G114" s="21">
        <v>0</v>
      </c>
      <c r="H114" s="21">
        <v>0</v>
      </c>
      <c r="I114" s="50"/>
    </row>
    <row r="115" spans="1:9" ht="54.75" customHeight="1" x14ac:dyDescent="0.25">
      <c r="A115" s="38" t="s">
        <v>215</v>
      </c>
      <c r="B115" s="49" t="s">
        <v>220</v>
      </c>
      <c r="C115" s="49"/>
      <c r="D115" s="49"/>
      <c r="E115" s="49"/>
      <c r="F115" s="52">
        <v>0.84</v>
      </c>
      <c r="G115" s="52">
        <v>0</v>
      </c>
      <c r="H115" s="52">
        <v>0</v>
      </c>
      <c r="I115" s="50"/>
    </row>
    <row r="116" spans="1:9" ht="16.5" customHeight="1" x14ac:dyDescent="0.25">
      <c r="A116" s="9" t="s">
        <v>79</v>
      </c>
      <c r="B116" s="67" t="s">
        <v>221</v>
      </c>
      <c r="C116" s="67" t="s">
        <v>176</v>
      </c>
      <c r="D116" s="67"/>
      <c r="E116" s="67"/>
      <c r="F116" s="66"/>
      <c r="G116" s="66"/>
      <c r="H116" s="66"/>
      <c r="I116" s="65"/>
    </row>
    <row r="117" spans="1:9" ht="42" customHeight="1" x14ac:dyDescent="0.25">
      <c r="A117" s="38" t="s">
        <v>217</v>
      </c>
      <c r="B117" s="53" t="s">
        <v>221</v>
      </c>
      <c r="C117" s="53" t="s">
        <v>176</v>
      </c>
      <c r="D117" s="53" t="s">
        <v>219</v>
      </c>
      <c r="E117" s="53"/>
      <c r="F117" s="52">
        <v>0.84</v>
      </c>
      <c r="G117" s="52">
        <v>0</v>
      </c>
      <c r="H117" s="52">
        <v>0</v>
      </c>
      <c r="I117" s="51"/>
    </row>
    <row r="118" spans="1:9" ht="41.25" customHeight="1" x14ac:dyDescent="0.25">
      <c r="A118" s="38" t="s">
        <v>16</v>
      </c>
      <c r="B118" s="49" t="s">
        <v>221</v>
      </c>
      <c r="C118" s="49" t="s">
        <v>176</v>
      </c>
      <c r="D118" s="49" t="s">
        <v>219</v>
      </c>
      <c r="E118" s="49" t="s">
        <v>211</v>
      </c>
      <c r="F118" s="52">
        <v>0.84</v>
      </c>
      <c r="G118" s="52">
        <v>0</v>
      </c>
      <c r="H118" s="52">
        <v>0</v>
      </c>
      <c r="I118" s="50"/>
    </row>
    <row r="119" spans="1:9" ht="89.25" x14ac:dyDescent="0.25">
      <c r="A119" s="44" t="s">
        <v>91</v>
      </c>
      <c r="B119" s="15" t="s">
        <v>92</v>
      </c>
      <c r="C119" s="15"/>
      <c r="D119" s="15"/>
      <c r="E119" s="15"/>
      <c r="F119" s="16">
        <f t="shared" ref="F119:H123" si="22">F120</f>
        <v>14</v>
      </c>
      <c r="G119" s="16">
        <f t="shared" si="22"/>
        <v>3</v>
      </c>
      <c r="H119" s="16">
        <f t="shared" si="22"/>
        <v>3</v>
      </c>
      <c r="I119" s="1"/>
    </row>
    <row r="120" spans="1:9" ht="38.25" x14ac:dyDescent="0.25">
      <c r="A120" s="9" t="s">
        <v>93</v>
      </c>
      <c r="B120" s="17" t="s">
        <v>94</v>
      </c>
      <c r="C120" s="17"/>
      <c r="D120" s="17"/>
      <c r="E120" s="17"/>
      <c r="F120" s="18">
        <f t="shared" si="22"/>
        <v>14</v>
      </c>
      <c r="G120" s="18">
        <f t="shared" si="22"/>
        <v>3</v>
      </c>
      <c r="H120" s="18">
        <f t="shared" si="22"/>
        <v>3</v>
      </c>
      <c r="I120" s="1"/>
    </row>
    <row r="121" spans="1:9" ht="51" x14ac:dyDescent="0.25">
      <c r="A121" s="9" t="s">
        <v>95</v>
      </c>
      <c r="B121" s="17" t="s">
        <v>96</v>
      </c>
      <c r="C121" s="17"/>
      <c r="D121" s="17"/>
      <c r="E121" s="17"/>
      <c r="F121" s="18">
        <f t="shared" si="22"/>
        <v>14</v>
      </c>
      <c r="G121" s="18">
        <f t="shared" si="22"/>
        <v>3</v>
      </c>
      <c r="H121" s="18">
        <f t="shared" si="22"/>
        <v>3</v>
      </c>
      <c r="I121" s="1"/>
    </row>
    <row r="122" spans="1:9" x14ac:dyDescent="0.25">
      <c r="A122" s="55" t="s">
        <v>15</v>
      </c>
      <c r="B122" s="17" t="s">
        <v>96</v>
      </c>
      <c r="C122" s="17" t="s">
        <v>170</v>
      </c>
      <c r="D122" s="17"/>
      <c r="E122" s="17"/>
      <c r="F122" s="18">
        <f t="shared" si="22"/>
        <v>14</v>
      </c>
      <c r="G122" s="18">
        <f t="shared" si="22"/>
        <v>3</v>
      </c>
      <c r="H122" s="18">
        <f t="shared" si="22"/>
        <v>3</v>
      </c>
      <c r="I122" s="1"/>
    </row>
    <row r="123" spans="1:9" ht="25.5" x14ac:dyDescent="0.25">
      <c r="A123" s="9" t="s">
        <v>10</v>
      </c>
      <c r="B123" s="17" t="s">
        <v>96</v>
      </c>
      <c r="C123" s="17" t="s">
        <v>170</v>
      </c>
      <c r="D123" s="17">
        <v>13</v>
      </c>
      <c r="E123" s="17"/>
      <c r="F123" s="18">
        <f t="shared" si="22"/>
        <v>14</v>
      </c>
      <c r="G123" s="18">
        <f t="shared" si="22"/>
        <v>3</v>
      </c>
      <c r="H123" s="18">
        <f t="shared" si="22"/>
        <v>3</v>
      </c>
      <c r="I123" s="1"/>
    </row>
    <row r="124" spans="1:9" ht="42.75" customHeight="1" x14ac:dyDescent="0.25">
      <c r="A124" s="38" t="s">
        <v>16</v>
      </c>
      <c r="B124" s="17" t="s">
        <v>96</v>
      </c>
      <c r="C124" s="17" t="s">
        <v>170</v>
      </c>
      <c r="D124" s="17">
        <v>13</v>
      </c>
      <c r="E124" s="17">
        <v>240</v>
      </c>
      <c r="F124" s="18">
        <v>14</v>
      </c>
      <c r="G124" s="18">
        <v>3</v>
      </c>
      <c r="H124" s="18">
        <v>3</v>
      </c>
      <c r="I124" s="1"/>
    </row>
    <row r="125" spans="1:9" ht="140.25" x14ac:dyDescent="0.25">
      <c r="A125" s="44" t="s">
        <v>142</v>
      </c>
      <c r="B125" s="15" t="s">
        <v>143</v>
      </c>
      <c r="C125" s="15"/>
      <c r="D125" s="15"/>
      <c r="E125" s="15"/>
      <c r="F125" s="16">
        <f>F126</f>
        <v>18.8</v>
      </c>
      <c r="G125" s="21">
        <f t="shared" ref="G125:H125" si="23">G126</f>
        <v>18.8</v>
      </c>
      <c r="H125" s="21">
        <f t="shared" si="23"/>
        <v>18.8</v>
      </c>
      <c r="I125" s="1"/>
    </row>
    <row r="126" spans="1:9" ht="44.25" customHeight="1" x14ac:dyDescent="0.25">
      <c r="A126" s="38" t="s">
        <v>144</v>
      </c>
      <c r="B126" s="24" t="s">
        <v>145</v>
      </c>
      <c r="C126" s="20"/>
      <c r="D126" s="20"/>
      <c r="E126" s="20"/>
      <c r="F126" s="22">
        <f>F127</f>
        <v>18.8</v>
      </c>
      <c r="G126" s="22">
        <f t="shared" ref="G126:H126" si="24">G127</f>
        <v>18.8</v>
      </c>
      <c r="H126" s="22">
        <f t="shared" si="24"/>
        <v>18.8</v>
      </c>
      <c r="I126" s="10"/>
    </row>
    <row r="127" spans="1:9" ht="40.5" customHeight="1" x14ac:dyDescent="0.25">
      <c r="A127" s="38" t="s">
        <v>146</v>
      </c>
      <c r="B127" s="24" t="s">
        <v>147</v>
      </c>
      <c r="C127" s="43"/>
      <c r="D127" s="24"/>
      <c r="E127" s="24"/>
      <c r="F127" s="42">
        <f>F128</f>
        <v>18.8</v>
      </c>
      <c r="G127" s="42">
        <f t="shared" ref="G127:H127" si="25">G128</f>
        <v>18.8</v>
      </c>
      <c r="H127" s="42">
        <f t="shared" si="25"/>
        <v>18.8</v>
      </c>
      <c r="I127" s="10"/>
    </row>
    <row r="128" spans="1:9" ht="30.75" customHeight="1" x14ac:dyDescent="0.25">
      <c r="A128" s="9" t="s">
        <v>67</v>
      </c>
      <c r="B128" s="24" t="s">
        <v>147</v>
      </c>
      <c r="C128" s="43" t="s">
        <v>174</v>
      </c>
      <c r="D128" s="24"/>
      <c r="E128" s="24"/>
      <c r="F128" s="42">
        <f>F129</f>
        <v>18.8</v>
      </c>
      <c r="G128" s="42">
        <f t="shared" ref="G128:H128" si="26">G129</f>
        <v>18.8</v>
      </c>
      <c r="H128" s="42">
        <f t="shared" si="26"/>
        <v>18.8</v>
      </c>
      <c r="I128" s="10"/>
    </row>
    <row r="129" spans="1:9" ht="40.5" customHeight="1" x14ac:dyDescent="0.25">
      <c r="A129" s="38" t="s">
        <v>185</v>
      </c>
      <c r="B129" s="24" t="s">
        <v>147</v>
      </c>
      <c r="C129" s="43" t="s">
        <v>174</v>
      </c>
      <c r="D129" s="24" t="s">
        <v>186</v>
      </c>
      <c r="E129" s="24"/>
      <c r="F129" s="42">
        <f>F130</f>
        <v>18.8</v>
      </c>
      <c r="G129" s="42">
        <f t="shared" ref="G129:H129" si="27">G130</f>
        <v>18.8</v>
      </c>
      <c r="H129" s="42">
        <f t="shared" si="27"/>
        <v>18.8</v>
      </c>
      <c r="I129" s="10"/>
    </row>
    <row r="130" spans="1:9" ht="38.25" x14ac:dyDescent="0.25">
      <c r="A130" s="9" t="s">
        <v>184</v>
      </c>
      <c r="B130" s="17" t="s">
        <v>147</v>
      </c>
      <c r="C130" s="17" t="s">
        <v>174</v>
      </c>
      <c r="D130" s="17">
        <v>14</v>
      </c>
      <c r="E130" s="17">
        <v>120</v>
      </c>
      <c r="F130" s="18">
        <v>18.8</v>
      </c>
      <c r="G130" s="18">
        <v>18.8</v>
      </c>
      <c r="H130" s="18">
        <v>18.8</v>
      </c>
      <c r="I130" s="1"/>
    </row>
    <row r="131" spans="1:9" ht="77.25" customHeight="1" x14ac:dyDescent="0.25">
      <c r="A131" s="44" t="s">
        <v>187</v>
      </c>
      <c r="B131" s="19" t="s">
        <v>190</v>
      </c>
      <c r="C131" s="19"/>
      <c r="D131" s="19"/>
      <c r="E131" s="19"/>
      <c r="F131" s="21">
        <f>F132</f>
        <v>921.4</v>
      </c>
      <c r="G131" s="21">
        <f t="shared" ref="G131:H131" si="28">G132</f>
        <v>214.1</v>
      </c>
      <c r="H131" s="21">
        <f t="shared" si="28"/>
        <v>921.4</v>
      </c>
      <c r="I131" s="7"/>
    </row>
    <row r="132" spans="1:9" ht="64.5" customHeight="1" x14ac:dyDescent="0.25">
      <c r="A132" s="38" t="s">
        <v>208</v>
      </c>
      <c r="B132" s="20" t="s">
        <v>188</v>
      </c>
      <c r="C132" s="17"/>
      <c r="D132" s="17"/>
      <c r="E132" s="17"/>
      <c r="F132" s="22">
        <f>F133+F137</f>
        <v>921.4</v>
      </c>
      <c r="G132" s="22">
        <f t="shared" ref="G132:H132" si="29">G133+G137</f>
        <v>214.1</v>
      </c>
      <c r="H132" s="22">
        <f t="shared" si="29"/>
        <v>921.4</v>
      </c>
      <c r="I132" s="1"/>
    </row>
    <row r="133" spans="1:9" ht="51" x14ac:dyDescent="0.25">
      <c r="A133" s="38" t="s">
        <v>148</v>
      </c>
      <c r="B133" s="20" t="s">
        <v>189</v>
      </c>
      <c r="C133" s="17"/>
      <c r="D133" s="17"/>
      <c r="E133" s="17"/>
      <c r="F133" s="18">
        <f>F134</f>
        <v>708.8</v>
      </c>
      <c r="G133" s="22">
        <f t="shared" ref="G133:H133" si="30">G134</f>
        <v>0</v>
      </c>
      <c r="H133" s="22">
        <f t="shared" si="30"/>
        <v>708.8</v>
      </c>
      <c r="I133" s="1"/>
    </row>
    <row r="134" spans="1:9" x14ac:dyDescent="0.25">
      <c r="A134" s="9" t="s">
        <v>42</v>
      </c>
      <c r="B134" s="20" t="s">
        <v>189</v>
      </c>
      <c r="C134" s="17" t="s">
        <v>173</v>
      </c>
      <c r="D134" s="17"/>
      <c r="E134" s="17"/>
      <c r="F134" s="18">
        <f>F135</f>
        <v>708.8</v>
      </c>
      <c r="G134" s="22">
        <f t="shared" ref="G134:H134" si="31">G135</f>
        <v>0</v>
      </c>
      <c r="H134" s="22">
        <f t="shared" si="31"/>
        <v>708.8</v>
      </c>
      <c r="I134" s="1"/>
    </row>
    <row r="135" spans="1:9" x14ac:dyDescent="0.25">
      <c r="A135" s="9" t="s">
        <v>41</v>
      </c>
      <c r="B135" s="20" t="s">
        <v>189</v>
      </c>
      <c r="C135" s="17" t="s">
        <v>173</v>
      </c>
      <c r="D135" s="17" t="s">
        <v>174</v>
      </c>
      <c r="E135" s="17"/>
      <c r="F135" s="18">
        <f>F136</f>
        <v>708.8</v>
      </c>
      <c r="G135" s="22">
        <f t="shared" ref="G135:H135" si="32">G136</f>
        <v>0</v>
      </c>
      <c r="H135" s="22">
        <f t="shared" si="32"/>
        <v>708.8</v>
      </c>
      <c r="I135" s="1"/>
    </row>
    <row r="136" spans="1:9" ht="41.25" customHeight="1" x14ac:dyDescent="0.25">
      <c r="A136" s="38" t="s">
        <v>16</v>
      </c>
      <c r="B136" s="17" t="s">
        <v>149</v>
      </c>
      <c r="C136" s="17" t="s">
        <v>173</v>
      </c>
      <c r="D136" s="17" t="s">
        <v>174</v>
      </c>
      <c r="E136" s="17">
        <v>240</v>
      </c>
      <c r="F136" s="18">
        <v>708.8</v>
      </c>
      <c r="G136" s="18">
        <v>0</v>
      </c>
      <c r="H136" s="18">
        <v>708.8</v>
      </c>
      <c r="I136" s="1"/>
    </row>
    <row r="137" spans="1:9" ht="51" x14ac:dyDescent="0.25">
      <c r="A137" s="38" t="s">
        <v>150</v>
      </c>
      <c r="B137" s="17" t="s">
        <v>151</v>
      </c>
      <c r="C137" s="17"/>
      <c r="D137" s="17"/>
      <c r="E137" s="17"/>
      <c r="F137" s="18">
        <f>F138</f>
        <v>212.6</v>
      </c>
      <c r="G137" s="22">
        <f t="shared" ref="G137:H137" si="33">G138</f>
        <v>214.1</v>
      </c>
      <c r="H137" s="22">
        <f t="shared" si="33"/>
        <v>212.6</v>
      </c>
      <c r="I137" s="1"/>
    </row>
    <row r="138" spans="1:9" x14ac:dyDescent="0.25">
      <c r="A138" s="9" t="s">
        <v>79</v>
      </c>
      <c r="B138" s="17" t="s">
        <v>151</v>
      </c>
      <c r="C138" s="17" t="s">
        <v>173</v>
      </c>
      <c r="D138" s="17"/>
      <c r="E138" s="17"/>
      <c r="F138" s="18">
        <f>F139</f>
        <v>212.6</v>
      </c>
      <c r="G138" s="22">
        <f t="shared" ref="G138:H138" si="34">G139</f>
        <v>214.1</v>
      </c>
      <c r="H138" s="22">
        <f t="shared" si="34"/>
        <v>212.6</v>
      </c>
      <c r="I138" s="1"/>
    </row>
    <row r="139" spans="1:9" x14ac:dyDescent="0.25">
      <c r="A139" s="9" t="s">
        <v>152</v>
      </c>
      <c r="B139" s="17" t="s">
        <v>151</v>
      </c>
      <c r="C139" s="17" t="s">
        <v>173</v>
      </c>
      <c r="D139" s="17" t="s">
        <v>174</v>
      </c>
      <c r="E139" s="17"/>
      <c r="F139" s="18">
        <f>F140</f>
        <v>212.6</v>
      </c>
      <c r="G139" s="22">
        <f t="shared" ref="G139:H139" si="35">G140</f>
        <v>214.1</v>
      </c>
      <c r="H139" s="22">
        <f t="shared" si="35"/>
        <v>212.6</v>
      </c>
      <c r="I139" s="1"/>
    </row>
    <row r="140" spans="1:9" ht="44.25" customHeight="1" x14ac:dyDescent="0.25">
      <c r="A140" s="38" t="s">
        <v>16</v>
      </c>
      <c r="B140" s="17" t="s">
        <v>151</v>
      </c>
      <c r="C140" s="17" t="s">
        <v>173</v>
      </c>
      <c r="D140" s="17" t="s">
        <v>174</v>
      </c>
      <c r="E140" s="17">
        <v>240</v>
      </c>
      <c r="F140" s="18">
        <v>212.6</v>
      </c>
      <c r="G140" s="18">
        <v>214.1</v>
      </c>
      <c r="H140" s="18">
        <v>212.6</v>
      </c>
      <c r="I140" s="1"/>
    </row>
    <row r="141" spans="1:9" ht="76.5" x14ac:dyDescent="0.25">
      <c r="A141" s="44" t="s">
        <v>153</v>
      </c>
      <c r="B141" s="15" t="s">
        <v>154</v>
      </c>
      <c r="C141" s="15"/>
      <c r="D141" s="15"/>
      <c r="E141" s="15"/>
      <c r="F141" s="16">
        <f>F142</f>
        <v>120</v>
      </c>
      <c r="G141" s="21">
        <f t="shared" ref="G141:H141" si="36">G142</f>
        <v>120</v>
      </c>
      <c r="H141" s="21">
        <f t="shared" si="36"/>
        <v>120</v>
      </c>
      <c r="I141" s="1"/>
    </row>
    <row r="142" spans="1:9" ht="63.75" x14ac:dyDescent="0.25">
      <c r="A142" s="9" t="s">
        <v>155</v>
      </c>
      <c r="B142" s="17" t="s">
        <v>156</v>
      </c>
      <c r="C142" s="15"/>
      <c r="D142" s="15"/>
      <c r="E142" s="15"/>
      <c r="F142" s="22">
        <f>F143</f>
        <v>120</v>
      </c>
      <c r="G142" s="22">
        <f t="shared" ref="G142:H142" si="37">G143</f>
        <v>120</v>
      </c>
      <c r="H142" s="22">
        <f t="shared" si="37"/>
        <v>120</v>
      </c>
      <c r="I142" s="1"/>
    </row>
    <row r="143" spans="1:9" ht="63.75" x14ac:dyDescent="0.25">
      <c r="A143" s="9" t="s">
        <v>157</v>
      </c>
      <c r="B143" s="17" t="s">
        <v>156</v>
      </c>
      <c r="C143" s="15"/>
      <c r="D143" s="15"/>
      <c r="E143" s="15"/>
      <c r="F143" s="18">
        <f>F144</f>
        <v>120</v>
      </c>
      <c r="G143" s="22">
        <f t="shared" ref="G143:H143" si="38">G144</f>
        <v>120</v>
      </c>
      <c r="H143" s="22">
        <f t="shared" si="38"/>
        <v>120</v>
      </c>
      <c r="I143" s="1"/>
    </row>
    <row r="144" spans="1:9" x14ac:dyDescent="0.25">
      <c r="A144" s="9" t="s">
        <v>79</v>
      </c>
      <c r="B144" s="17" t="s">
        <v>158</v>
      </c>
      <c r="C144" s="17" t="s">
        <v>176</v>
      </c>
      <c r="D144" s="17"/>
      <c r="E144" s="17"/>
      <c r="F144" s="18">
        <f>F145</f>
        <v>120</v>
      </c>
      <c r="G144" s="22">
        <f t="shared" ref="G144:H144" si="39">G145</f>
        <v>120</v>
      </c>
      <c r="H144" s="22">
        <f t="shared" si="39"/>
        <v>120</v>
      </c>
      <c r="I144" s="1"/>
    </row>
    <row r="145" spans="1:9" ht="25.5" x14ac:dyDescent="0.25">
      <c r="A145" s="9" t="s">
        <v>159</v>
      </c>
      <c r="B145" s="17" t="s">
        <v>158</v>
      </c>
      <c r="C145" s="17" t="s">
        <v>176</v>
      </c>
      <c r="D145" s="17">
        <v>12</v>
      </c>
      <c r="E145" s="17"/>
      <c r="F145" s="18">
        <f>F146</f>
        <v>120</v>
      </c>
      <c r="G145" s="22">
        <f t="shared" ref="G145:H145" si="40">G146</f>
        <v>120</v>
      </c>
      <c r="H145" s="22">
        <f t="shared" si="40"/>
        <v>120</v>
      </c>
      <c r="I145" s="1"/>
    </row>
    <row r="146" spans="1:9" ht="48" customHeight="1" x14ac:dyDescent="0.25">
      <c r="A146" s="9" t="s">
        <v>16</v>
      </c>
      <c r="B146" s="17" t="s">
        <v>158</v>
      </c>
      <c r="C146" s="17" t="s">
        <v>176</v>
      </c>
      <c r="D146" s="17">
        <v>12</v>
      </c>
      <c r="E146" s="17">
        <v>240</v>
      </c>
      <c r="F146" s="18">
        <v>120</v>
      </c>
      <c r="G146" s="18">
        <v>120</v>
      </c>
      <c r="H146" s="18">
        <v>120</v>
      </c>
      <c r="I146" s="1"/>
    </row>
    <row r="147" spans="1:9" ht="89.25" x14ac:dyDescent="0.25">
      <c r="A147" s="44" t="s">
        <v>160</v>
      </c>
      <c r="B147" s="15" t="s">
        <v>161</v>
      </c>
      <c r="C147" s="15"/>
      <c r="D147" s="15"/>
      <c r="E147" s="15"/>
      <c r="F147" s="16">
        <f>F148</f>
        <v>85</v>
      </c>
      <c r="G147" s="21">
        <f t="shared" ref="G147:H147" si="41">G148</f>
        <v>90</v>
      </c>
      <c r="H147" s="21">
        <f t="shared" si="41"/>
        <v>60</v>
      </c>
      <c r="I147" s="1"/>
    </row>
    <row r="148" spans="1:9" ht="38.25" x14ac:dyDescent="0.25">
      <c r="A148" s="9" t="s">
        <v>162</v>
      </c>
      <c r="B148" s="17" t="s">
        <v>163</v>
      </c>
      <c r="C148" s="17"/>
      <c r="D148" s="15"/>
      <c r="E148" s="17"/>
      <c r="F148" s="18">
        <f>F149</f>
        <v>85</v>
      </c>
      <c r="G148" s="22">
        <f t="shared" ref="G148:H148" si="42">G149</f>
        <v>90</v>
      </c>
      <c r="H148" s="22">
        <f t="shared" si="42"/>
        <v>60</v>
      </c>
      <c r="I148" s="1"/>
    </row>
    <row r="149" spans="1:9" ht="94.5" customHeight="1" x14ac:dyDescent="0.25">
      <c r="A149" s="9" t="s">
        <v>164</v>
      </c>
      <c r="B149" s="17" t="s">
        <v>165</v>
      </c>
      <c r="C149" s="17"/>
      <c r="D149" s="17"/>
      <c r="E149" s="17"/>
      <c r="F149" s="18">
        <f>F150</f>
        <v>85</v>
      </c>
      <c r="G149" s="22">
        <f t="shared" ref="G149:H149" si="43">G150</f>
        <v>90</v>
      </c>
      <c r="H149" s="22">
        <f t="shared" si="43"/>
        <v>60</v>
      </c>
      <c r="I149" s="1"/>
    </row>
    <row r="150" spans="1:9" x14ac:dyDescent="0.25">
      <c r="A150" s="9" t="s">
        <v>79</v>
      </c>
      <c r="B150" s="17" t="s">
        <v>165</v>
      </c>
      <c r="C150" s="17" t="s">
        <v>176</v>
      </c>
      <c r="D150" s="17"/>
      <c r="E150" s="17"/>
      <c r="F150" s="18">
        <f>F151</f>
        <v>85</v>
      </c>
      <c r="G150" s="22">
        <f t="shared" ref="G150:H150" si="44">G151</f>
        <v>90</v>
      </c>
      <c r="H150" s="22">
        <f t="shared" si="44"/>
        <v>60</v>
      </c>
      <c r="I150" s="1"/>
    </row>
    <row r="151" spans="1:9" ht="25.5" x14ac:dyDescent="0.25">
      <c r="A151" s="9" t="s">
        <v>159</v>
      </c>
      <c r="B151" s="17" t="s">
        <v>166</v>
      </c>
      <c r="C151" s="17" t="s">
        <v>176</v>
      </c>
      <c r="D151" s="17">
        <v>12</v>
      </c>
      <c r="E151" s="17"/>
      <c r="F151" s="18">
        <f>F152</f>
        <v>85</v>
      </c>
      <c r="G151" s="22">
        <f t="shared" ref="G151:H151" si="45">G152</f>
        <v>90</v>
      </c>
      <c r="H151" s="22">
        <f t="shared" si="45"/>
        <v>60</v>
      </c>
      <c r="I151" s="1"/>
    </row>
    <row r="152" spans="1:9" ht="51" x14ac:dyDescent="0.25">
      <c r="A152" s="9" t="s">
        <v>16</v>
      </c>
      <c r="B152" s="17" t="s">
        <v>166</v>
      </c>
      <c r="C152" s="17" t="s">
        <v>176</v>
      </c>
      <c r="D152" s="17">
        <v>12</v>
      </c>
      <c r="E152" s="17">
        <v>240</v>
      </c>
      <c r="F152" s="18">
        <v>85</v>
      </c>
      <c r="G152" s="18">
        <v>90</v>
      </c>
      <c r="H152" s="18">
        <v>60</v>
      </c>
      <c r="I152" s="1"/>
    </row>
    <row r="153" spans="1:9" ht="64.5" x14ac:dyDescent="0.25">
      <c r="A153" s="60" t="s">
        <v>167</v>
      </c>
      <c r="B153" s="19" t="s">
        <v>191</v>
      </c>
      <c r="C153" s="15"/>
      <c r="D153" s="15"/>
      <c r="E153" s="15"/>
      <c r="F153" s="25">
        <f>F154</f>
        <v>88.823999999999998</v>
      </c>
      <c r="G153" s="25">
        <f t="shared" ref="G153:H153" si="46">G154</f>
        <v>63.46</v>
      </c>
      <c r="H153" s="25">
        <f t="shared" si="46"/>
        <v>63.46</v>
      </c>
      <c r="I153" s="1"/>
    </row>
    <row r="154" spans="1:9" ht="77.25" x14ac:dyDescent="0.25">
      <c r="A154" s="58" t="s">
        <v>168</v>
      </c>
      <c r="B154" s="20" t="s">
        <v>192</v>
      </c>
      <c r="C154" s="17"/>
      <c r="D154" s="17"/>
      <c r="E154" s="17"/>
      <c r="F154" s="26">
        <f>F155</f>
        <v>88.823999999999998</v>
      </c>
      <c r="G154" s="26">
        <f t="shared" ref="G154:H154" si="47">G155</f>
        <v>63.46</v>
      </c>
      <c r="H154" s="26">
        <f t="shared" si="47"/>
        <v>63.46</v>
      </c>
      <c r="I154" s="1"/>
    </row>
    <row r="155" spans="1:9" ht="63.75" x14ac:dyDescent="0.25">
      <c r="A155" s="9" t="s">
        <v>169</v>
      </c>
      <c r="B155" s="20" t="s">
        <v>193</v>
      </c>
      <c r="C155" s="17"/>
      <c r="D155" s="17"/>
      <c r="E155" s="17"/>
      <c r="F155" s="26">
        <f>F156</f>
        <v>88.823999999999998</v>
      </c>
      <c r="G155" s="26">
        <f t="shared" ref="G155:H155" si="48">G156</f>
        <v>63.46</v>
      </c>
      <c r="H155" s="26">
        <f t="shared" si="48"/>
        <v>63.46</v>
      </c>
      <c r="I155" s="1"/>
    </row>
    <row r="156" spans="1:9" x14ac:dyDescent="0.25">
      <c r="A156" s="55" t="s">
        <v>15</v>
      </c>
      <c r="B156" s="20" t="s">
        <v>193</v>
      </c>
      <c r="C156" s="20" t="s">
        <v>170</v>
      </c>
      <c r="D156" s="20"/>
      <c r="E156" s="20"/>
      <c r="F156" s="26">
        <f>F157</f>
        <v>88.823999999999998</v>
      </c>
      <c r="G156" s="26">
        <f t="shared" ref="G156:H156" si="49">G157</f>
        <v>63.46</v>
      </c>
      <c r="H156" s="26">
        <f t="shared" si="49"/>
        <v>63.46</v>
      </c>
      <c r="I156" s="7"/>
    </row>
    <row r="157" spans="1:9" ht="25.5" x14ac:dyDescent="0.25">
      <c r="A157" s="9" t="s">
        <v>10</v>
      </c>
      <c r="B157" s="20" t="s">
        <v>193</v>
      </c>
      <c r="C157" s="20" t="s">
        <v>170</v>
      </c>
      <c r="D157" s="20">
        <v>13</v>
      </c>
      <c r="E157" s="20"/>
      <c r="F157" s="26">
        <f>F158</f>
        <v>88.823999999999998</v>
      </c>
      <c r="G157" s="26">
        <f t="shared" ref="G157:H157" si="50">G158</f>
        <v>63.46</v>
      </c>
      <c r="H157" s="26">
        <f t="shared" si="50"/>
        <v>63.46</v>
      </c>
      <c r="I157" s="7"/>
    </row>
    <row r="158" spans="1:9" ht="45" customHeight="1" x14ac:dyDescent="0.25">
      <c r="A158" s="9" t="s">
        <v>16</v>
      </c>
      <c r="B158" s="20" t="s">
        <v>193</v>
      </c>
      <c r="C158" s="17" t="s">
        <v>170</v>
      </c>
      <c r="D158" s="17">
        <v>13</v>
      </c>
      <c r="E158" s="17">
        <v>240</v>
      </c>
      <c r="F158" s="26">
        <v>88.823999999999998</v>
      </c>
      <c r="G158" s="18">
        <v>63.46</v>
      </c>
      <c r="H158" s="18">
        <v>63.46</v>
      </c>
      <c r="I158" s="1"/>
    </row>
    <row r="159" spans="1:9" ht="89.25" x14ac:dyDescent="0.25">
      <c r="A159" s="44" t="s">
        <v>97</v>
      </c>
      <c r="B159" s="19" t="s">
        <v>98</v>
      </c>
      <c r="C159" s="19"/>
      <c r="D159" s="19"/>
      <c r="E159" s="19"/>
      <c r="F159" s="21">
        <f>F160+F166+F192</f>
        <v>5721.3744000000006</v>
      </c>
      <c r="G159" s="21">
        <f t="shared" ref="G159:H159" si="51">G160+G166+G192</f>
        <v>5570.2064000000009</v>
      </c>
      <c r="H159" s="21">
        <f t="shared" si="51"/>
        <v>5755.7964400000001</v>
      </c>
      <c r="I159" s="1"/>
    </row>
    <row r="160" spans="1:9" ht="25.5" x14ac:dyDescent="0.25">
      <c r="A160" s="44" t="s">
        <v>99</v>
      </c>
      <c r="B160" s="19" t="s">
        <v>100</v>
      </c>
      <c r="C160" s="19"/>
      <c r="D160" s="19"/>
      <c r="E160" s="19"/>
      <c r="F160" s="22">
        <f>F161</f>
        <v>828.98</v>
      </c>
      <c r="G160" s="22">
        <f t="shared" ref="G160:H160" si="52">G161</f>
        <v>728.31299999999999</v>
      </c>
      <c r="H160" s="22">
        <f t="shared" si="52"/>
        <v>728.31299999999999</v>
      </c>
    </row>
    <row r="161" spans="1:8" ht="25.5" x14ac:dyDescent="0.25">
      <c r="A161" s="55" t="s">
        <v>101</v>
      </c>
      <c r="B161" s="20" t="s">
        <v>100</v>
      </c>
      <c r="C161" s="20"/>
      <c r="D161" s="20"/>
      <c r="E161" s="20"/>
      <c r="F161" s="22">
        <f>F162</f>
        <v>828.98</v>
      </c>
      <c r="G161" s="22">
        <f t="shared" ref="G161:H161" si="53">G162</f>
        <v>728.31299999999999</v>
      </c>
      <c r="H161" s="22">
        <f t="shared" si="53"/>
        <v>728.31299999999999</v>
      </c>
    </row>
    <row r="162" spans="1:8" x14ac:dyDescent="0.25">
      <c r="A162" s="55" t="s">
        <v>15</v>
      </c>
      <c r="B162" s="20" t="s">
        <v>102</v>
      </c>
      <c r="C162" s="20" t="s">
        <v>170</v>
      </c>
      <c r="D162" s="20"/>
      <c r="E162" s="20"/>
      <c r="F162" s="22">
        <f>F163</f>
        <v>828.98</v>
      </c>
      <c r="G162" s="22">
        <f t="shared" ref="G162:H162" si="54">G163</f>
        <v>728.31299999999999</v>
      </c>
      <c r="H162" s="22">
        <f t="shared" si="54"/>
        <v>728.31299999999999</v>
      </c>
    </row>
    <row r="163" spans="1:8" ht="51" x14ac:dyDescent="0.25">
      <c r="A163" s="9" t="s">
        <v>103</v>
      </c>
      <c r="B163" s="20" t="s">
        <v>102</v>
      </c>
      <c r="C163" s="20" t="s">
        <v>170</v>
      </c>
      <c r="D163" s="20" t="s">
        <v>177</v>
      </c>
      <c r="E163" s="20"/>
      <c r="F163" s="22">
        <f>F164</f>
        <v>828.98</v>
      </c>
      <c r="G163" s="22">
        <f t="shared" ref="G163:H163" si="55">G164</f>
        <v>728.31299999999999</v>
      </c>
      <c r="H163" s="22">
        <f t="shared" si="55"/>
        <v>728.31299999999999</v>
      </c>
    </row>
    <row r="164" spans="1:8" ht="38.25" x14ac:dyDescent="0.25">
      <c r="A164" s="38" t="s">
        <v>104</v>
      </c>
      <c r="B164" s="20" t="s">
        <v>102</v>
      </c>
      <c r="C164" s="20" t="s">
        <v>170</v>
      </c>
      <c r="D164" s="20" t="s">
        <v>177</v>
      </c>
      <c r="E164" s="20">
        <v>120</v>
      </c>
      <c r="F164" s="22">
        <v>828.98</v>
      </c>
      <c r="G164" s="22">
        <v>728.31299999999999</v>
      </c>
      <c r="H164" s="22">
        <v>728.31299999999999</v>
      </c>
    </row>
    <row r="165" spans="1:8" x14ac:dyDescent="0.25">
      <c r="A165" s="59" t="s">
        <v>105</v>
      </c>
      <c r="B165" s="19" t="s">
        <v>106</v>
      </c>
      <c r="C165" s="19"/>
      <c r="D165" s="19"/>
      <c r="E165" s="19"/>
      <c r="F165" s="21">
        <f>F166</f>
        <v>4892.394400000001</v>
      </c>
      <c r="G165" s="21">
        <v>4559.7879999999996</v>
      </c>
      <c r="H165" s="21">
        <f>H166</f>
        <v>4454.8994400000001</v>
      </c>
    </row>
    <row r="166" spans="1:8" ht="86.25" customHeight="1" x14ac:dyDescent="0.25">
      <c r="A166" s="55" t="s">
        <v>194</v>
      </c>
      <c r="B166" s="20" t="s">
        <v>106</v>
      </c>
      <c r="C166" s="20"/>
      <c r="D166" s="20"/>
      <c r="E166" s="20"/>
      <c r="F166" s="21">
        <f>F167</f>
        <v>4892.394400000001</v>
      </c>
      <c r="G166" s="21">
        <f>G167</f>
        <v>4539.4414000000006</v>
      </c>
      <c r="H166" s="21">
        <f>H167</f>
        <v>4454.8994400000001</v>
      </c>
    </row>
    <row r="167" spans="1:8" ht="32.25" customHeight="1" x14ac:dyDescent="0.25">
      <c r="A167" s="55" t="s">
        <v>101</v>
      </c>
      <c r="B167" s="20" t="s">
        <v>107</v>
      </c>
      <c r="C167" s="20"/>
      <c r="D167" s="20"/>
      <c r="E167" s="20"/>
      <c r="F167" s="22">
        <f>F168</f>
        <v>4892.394400000001</v>
      </c>
      <c r="G167" s="22">
        <f t="shared" ref="G167" si="56">G168</f>
        <v>4539.4414000000006</v>
      </c>
      <c r="H167" s="22">
        <f>H168</f>
        <v>4454.8994400000001</v>
      </c>
    </row>
    <row r="168" spans="1:8" ht="21.75" customHeight="1" x14ac:dyDescent="0.25">
      <c r="A168" s="55" t="s">
        <v>15</v>
      </c>
      <c r="B168" s="20" t="s">
        <v>107</v>
      </c>
      <c r="C168" s="20" t="s">
        <v>170</v>
      </c>
      <c r="D168" s="20"/>
      <c r="E168" s="20"/>
      <c r="F168" s="22">
        <f>F169</f>
        <v>4892.394400000001</v>
      </c>
      <c r="G168" s="22">
        <f>G169+G188</f>
        <v>4539.4414000000006</v>
      </c>
      <c r="H168" s="22">
        <f>H169</f>
        <v>4454.8994400000001</v>
      </c>
    </row>
    <row r="169" spans="1:8" ht="76.5" x14ac:dyDescent="0.25">
      <c r="A169" s="38" t="s">
        <v>108</v>
      </c>
      <c r="B169" s="20" t="s">
        <v>107</v>
      </c>
      <c r="C169" s="20" t="s">
        <v>170</v>
      </c>
      <c r="D169" s="20" t="s">
        <v>176</v>
      </c>
      <c r="E169" s="20"/>
      <c r="F169" s="22">
        <f>F170+F171+F172+F173+F178+F184+F188</f>
        <v>4892.394400000001</v>
      </c>
      <c r="G169" s="22">
        <f>G170+G171+G172+G173+G178+G184+G188</f>
        <v>4539.4414000000006</v>
      </c>
      <c r="H169" s="22">
        <f>H170+H171+H172+H173+H178+H184+H188</f>
        <v>4454.8994400000001</v>
      </c>
    </row>
    <row r="170" spans="1:8" ht="38.25" x14ac:dyDescent="0.25">
      <c r="A170" s="38" t="s">
        <v>104</v>
      </c>
      <c r="B170" s="20" t="s">
        <v>107</v>
      </c>
      <c r="C170" s="20" t="s">
        <v>170</v>
      </c>
      <c r="D170" s="20" t="s">
        <v>176</v>
      </c>
      <c r="E170" s="20">
        <v>120</v>
      </c>
      <c r="F170" s="22">
        <v>3445.9140000000002</v>
      </c>
      <c r="G170" s="22">
        <v>3445.9140000000002</v>
      </c>
      <c r="H170" s="22">
        <v>3445.9140000000002</v>
      </c>
    </row>
    <row r="171" spans="1:8" ht="51" x14ac:dyDescent="0.25">
      <c r="A171" s="38" t="s">
        <v>16</v>
      </c>
      <c r="B171" s="20" t="s">
        <v>107</v>
      </c>
      <c r="C171" s="20" t="s">
        <v>170</v>
      </c>
      <c r="D171" s="20" t="s">
        <v>176</v>
      </c>
      <c r="E171" s="20">
        <v>240</v>
      </c>
      <c r="F171" s="22">
        <v>964.85440000000006</v>
      </c>
      <c r="G171" s="22">
        <v>624.70140000000004</v>
      </c>
      <c r="H171" s="22">
        <v>540.15944000000002</v>
      </c>
    </row>
    <row r="172" spans="1:8" ht="25.5" x14ac:dyDescent="0.25">
      <c r="A172" s="38" t="s">
        <v>109</v>
      </c>
      <c r="B172" s="20" t="s">
        <v>107</v>
      </c>
      <c r="C172" s="20" t="s">
        <v>170</v>
      </c>
      <c r="D172" s="20" t="s">
        <v>176</v>
      </c>
      <c r="E172" s="20">
        <v>850</v>
      </c>
      <c r="F172" s="22">
        <v>28.135999999999999</v>
      </c>
      <c r="G172" s="22">
        <v>28.135999999999999</v>
      </c>
      <c r="H172" s="22">
        <v>28.135999999999999</v>
      </c>
    </row>
    <row r="173" spans="1:8" ht="63.75" x14ac:dyDescent="0.25">
      <c r="A173" s="55" t="s">
        <v>110</v>
      </c>
      <c r="B173" s="20" t="s">
        <v>111</v>
      </c>
      <c r="C173" s="20"/>
      <c r="D173" s="20"/>
      <c r="E173" s="20"/>
      <c r="F173" s="22">
        <f>F174</f>
        <v>287.58999999999997</v>
      </c>
      <c r="G173" s="22">
        <f t="shared" ref="G173:H173" si="57">G174</f>
        <v>287.58999999999997</v>
      </c>
      <c r="H173" s="22">
        <f t="shared" si="57"/>
        <v>287.58999999999997</v>
      </c>
    </row>
    <row r="174" spans="1:8" x14ac:dyDescent="0.25">
      <c r="A174" s="55" t="s">
        <v>15</v>
      </c>
      <c r="B174" s="20" t="s">
        <v>111</v>
      </c>
      <c r="C174" s="20" t="s">
        <v>170</v>
      </c>
      <c r="D174" s="20"/>
      <c r="E174" s="20"/>
      <c r="F174" s="22">
        <f>F175</f>
        <v>287.58999999999997</v>
      </c>
      <c r="G174" s="22">
        <f t="shared" ref="G174:H174" si="58">G175</f>
        <v>287.58999999999997</v>
      </c>
      <c r="H174" s="22">
        <f t="shared" si="58"/>
        <v>287.58999999999997</v>
      </c>
    </row>
    <row r="175" spans="1:8" ht="76.5" x14ac:dyDescent="0.25">
      <c r="A175" s="38" t="s">
        <v>108</v>
      </c>
      <c r="B175" s="20" t="s">
        <v>111</v>
      </c>
      <c r="C175" s="20" t="s">
        <v>170</v>
      </c>
      <c r="D175" s="20" t="s">
        <v>176</v>
      </c>
      <c r="E175" s="20"/>
      <c r="F175" s="22">
        <f>F176+F177</f>
        <v>287.58999999999997</v>
      </c>
      <c r="G175" s="22">
        <f t="shared" ref="G175:H175" si="59">G176+G177</f>
        <v>287.58999999999997</v>
      </c>
      <c r="H175" s="22">
        <f t="shared" si="59"/>
        <v>287.58999999999997</v>
      </c>
    </row>
    <row r="176" spans="1:8" ht="38.25" x14ac:dyDescent="0.25">
      <c r="A176" s="38" t="s">
        <v>104</v>
      </c>
      <c r="B176" s="20" t="s">
        <v>111</v>
      </c>
      <c r="C176" s="20" t="s">
        <v>170</v>
      </c>
      <c r="D176" s="20" t="s">
        <v>176</v>
      </c>
      <c r="E176" s="20" t="s">
        <v>195</v>
      </c>
      <c r="F176" s="22">
        <v>266.94</v>
      </c>
      <c r="G176" s="22">
        <v>266.94</v>
      </c>
      <c r="H176" s="22">
        <v>266.94</v>
      </c>
    </row>
    <row r="177" spans="1:8" ht="48.75" customHeight="1" x14ac:dyDescent="0.25">
      <c r="A177" s="38" t="s">
        <v>16</v>
      </c>
      <c r="B177" s="20" t="s">
        <v>111</v>
      </c>
      <c r="C177" s="20" t="s">
        <v>170</v>
      </c>
      <c r="D177" s="20" t="s">
        <v>176</v>
      </c>
      <c r="E177" s="20">
        <v>240</v>
      </c>
      <c r="F177" s="22">
        <v>20.65</v>
      </c>
      <c r="G177" s="22">
        <v>20.65</v>
      </c>
      <c r="H177" s="22">
        <v>20.65</v>
      </c>
    </row>
    <row r="178" spans="1:8" x14ac:dyDescent="0.25">
      <c r="A178" s="78" t="s">
        <v>112</v>
      </c>
      <c r="B178" s="79" t="s">
        <v>113</v>
      </c>
      <c r="C178" s="79"/>
      <c r="D178" s="79"/>
      <c r="E178" s="79"/>
      <c r="F178" s="77">
        <f>F180</f>
        <v>152.6</v>
      </c>
      <c r="G178" s="77">
        <f t="shared" ref="G178:H178" si="60">G180</f>
        <v>152.6</v>
      </c>
      <c r="H178" s="77">
        <f t="shared" si="60"/>
        <v>152.6</v>
      </c>
    </row>
    <row r="179" spans="1:8" ht="52.5" customHeight="1" x14ac:dyDescent="0.25">
      <c r="A179" s="78"/>
      <c r="B179" s="79"/>
      <c r="C179" s="79"/>
      <c r="D179" s="79"/>
      <c r="E179" s="79"/>
      <c r="F179" s="77"/>
      <c r="G179" s="77"/>
      <c r="H179" s="77"/>
    </row>
    <row r="180" spans="1:8" x14ac:dyDescent="0.25">
      <c r="A180" s="55" t="s">
        <v>15</v>
      </c>
      <c r="B180" s="20" t="s">
        <v>113</v>
      </c>
      <c r="C180" s="20" t="s">
        <v>170</v>
      </c>
      <c r="D180" s="19"/>
      <c r="E180" s="20"/>
      <c r="F180" s="22">
        <f>F181</f>
        <v>152.6</v>
      </c>
      <c r="G180" s="22">
        <f t="shared" ref="G180:H180" si="61">G181</f>
        <v>152.6</v>
      </c>
      <c r="H180" s="22">
        <f t="shared" si="61"/>
        <v>152.6</v>
      </c>
    </row>
    <row r="181" spans="1:8" ht="76.5" x14ac:dyDescent="0.25">
      <c r="A181" s="38" t="s">
        <v>108</v>
      </c>
      <c r="B181" s="20" t="s">
        <v>113</v>
      </c>
      <c r="C181" s="20" t="s">
        <v>170</v>
      </c>
      <c r="D181" s="20" t="s">
        <v>176</v>
      </c>
      <c r="E181" s="20"/>
      <c r="F181" s="22">
        <f>F182+F183</f>
        <v>152.6</v>
      </c>
      <c r="G181" s="22">
        <f t="shared" ref="G181:H181" si="62">G182+G183</f>
        <v>152.6</v>
      </c>
      <c r="H181" s="22">
        <f t="shared" si="62"/>
        <v>152.6</v>
      </c>
    </row>
    <row r="182" spans="1:8" ht="38.25" x14ac:dyDescent="0.25">
      <c r="A182" s="38" t="s">
        <v>104</v>
      </c>
      <c r="B182" s="20" t="s">
        <v>113</v>
      </c>
      <c r="C182" s="20" t="s">
        <v>170</v>
      </c>
      <c r="D182" s="20" t="s">
        <v>176</v>
      </c>
      <c r="E182" s="20">
        <v>120</v>
      </c>
      <c r="F182" s="22">
        <v>148.1</v>
      </c>
      <c r="G182" s="22">
        <v>148.1</v>
      </c>
      <c r="H182" s="22">
        <v>148.1</v>
      </c>
    </row>
    <row r="183" spans="1:8" ht="42" customHeight="1" x14ac:dyDescent="0.25">
      <c r="A183" s="38" t="s">
        <v>16</v>
      </c>
      <c r="B183" s="20" t="s">
        <v>113</v>
      </c>
      <c r="C183" s="20" t="s">
        <v>170</v>
      </c>
      <c r="D183" s="20" t="s">
        <v>176</v>
      </c>
      <c r="E183" s="20">
        <v>240</v>
      </c>
      <c r="F183" s="22">
        <v>4.5</v>
      </c>
      <c r="G183" s="22">
        <v>4.5</v>
      </c>
      <c r="H183" s="22">
        <v>4.5</v>
      </c>
    </row>
    <row r="184" spans="1:8" ht="89.25" customHeight="1" x14ac:dyDescent="0.25">
      <c r="A184" s="61" t="s">
        <v>114</v>
      </c>
      <c r="B184" s="19" t="s">
        <v>115</v>
      </c>
      <c r="C184" s="19"/>
      <c r="D184" s="19"/>
      <c r="E184" s="19"/>
      <c r="F184" s="21">
        <f>F185</f>
        <v>0.5</v>
      </c>
      <c r="G184" s="21">
        <f t="shared" ref="G184:H184" si="63">G185</f>
        <v>0.5</v>
      </c>
      <c r="H184" s="21">
        <f t="shared" si="63"/>
        <v>0.5</v>
      </c>
    </row>
    <row r="185" spans="1:8" x14ac:dyDescent="0.25">
      <c r="A185" s="55" t="s">
        <v>15</v>
      </c>
      <c r="B185" s="20" t="s">
        <v>115</v>
      </c>
      <c r="C185" s="20" t="s">
        <v>170</v>
      </c>
      <c r="D185" s="20"/>
      <c r="E185" s="20"/>
      <c r="F185" s="22">
        <f>F186</f>
        <v>0.5</v>
      </c>
      <c r="G185" s="22">
        <f t="shared" ref="G185:H185" si="64">G186</f>
        <v>0.5</v>
      </c>
      <c r="H185" s="22">
        <f t="shared" si="64"/>
        <v>0.5</v>
      </c>
    </row>
    <row r="186" spans="1:8" ht="76.5" x14ac:dyDescent="0.25">
      <c r="A186" s="38" t="s">
        <v>108</v>
      </c>
      <c r="B186" s="20" t="s">
        <v>115</v>
      </c>
      <c r="C186" s="20" t="s">
        <v>170</v>
      </c>
      <c r="D186" s="20" t="s">
        <v>176</v>
      </c>
      <c r="E186" s="20"/>
      <c r="F186" s="22">
        <f>F187</f>
        <v>0.5</v>
      </c>
      <c r="G186" s="22">
        <f t="shared" ref="G186:H186" si="65">G187</f>
        <v>0.5</v>
      </c>
      <c r="H186" s="22">
        <f t="shared" si="65"/>
        <v>0.5</v>
      </c>
    </row>
    <row r="187" spans="1:8" ht="43.5" customHeight="1" x14ac:dyDescent="0.25">
      <c r="A187" s="38" t="s">
        <v>16</v>
      </c>
      <c r="B187" s="20" t="s">
        <v>115</v>
      </c>
      <c r="C187" s="20" t="s">
        <v>170</v>
      </c>
      <c r="D187" s="20" t="s">
        <v>176</v>
      </c>
      <c r="E187" s="20">
        <v>240</v>
      </c>
      <c r="F187" s="22">
        <v>0.5</v>
      </c>
      <c r="G187" s="22">
        <v>0.5</v>
      </c>
      <c r="H187" s="22">
        <v>0.5</v>
      </c>
    </row>
    <row r="188" spans="1:8" ht="82.5" customHeight="1" x14ac:dyDescent="0.25">
      <c r="A188" s="59" t="s">
        <v>222</v>
      </c>
      <c r="B188" s="19" t="s">
        <v>212</v>
      </c>
      <c r="C188" s="19"/>
      <c r="D188" s="19"/>
      <c r="E188" s="19"/>
      <c r="F188" s="21">
        <v>12.8</v>
      </c>
      <c r="G188" s="21">
        <v>0</v>
      </c>
      <c r="H188" s="21">
        <v>0</v>
      </c>
    </row>
    <row r="189" spans="1:8" ht="17.25" customHeight="1" x14ac:dyDescent="0.25">
      <c r="A189" s="9" t="s">
        <v>15</v>
      </c>
      <c r="B189" s="64" t="s">
        <v>212</v>
      </c>
      <c r="C189" s="64" t="s">
        <v>170</v>
      </c>
      <c r="D189" s="64"/>
      <c r="E189" s="64"/>
      <c r="F189" s="63">
        <v>12.8</v>
      </c>
      <c r="G189" s="63">
        <v>0</v>
      </c>
      <c r="H189" s="63">
        <v>0</v>
      </c>
    </row>
    <row r="190" spans="1:8" ht="82.5" customHeight="1" x14ac:dyDescent="0.25">
      <c r="A190" s="38" t="s">
        <v>108</v>
      </c>
      <c r="B190" s="64" t="s">
        <v>212</v>
      </c>
      <c r="C190" s="64" t="s">
        <v>170</v>
      </c>
      <c r="D190" s="64" t="s">
        <v>176</v>
      </c>
      <c r="E190" s="64"/>
      <c r="F190" s="63">
        <v>12.8</v>
      </c>
      <c r="G190" s="63">
        <v>0</v>
      </c>
      <c r="H190" s="63">
        <v>0</v>
      </c>
    </row>
    <row r="191" spans="1:8" ht="38.25" x14ac:dyDescent="0.25">
      <c r="A191" s="38" t="s">
        <v>213</v>
      </c>
      <c r="B191" s="49" t="s">
        <v>212</v>
      </c>
      <c r="C191" s="49" t="s">
        <v>170</v>
      </c>
      <c r="D191" s="49" t="s">
        <v>176</v>
      </c>
      <c r="E191" s="49" t="s">
        <v>195</v>
      </c>
      <c r="F191" s="48">
        <v>12.8</v>
      </c>
      <c r="G191" s="48">
        <v>0</v>
      </c>
      <c r="H191" s="48">
        <v>0</v>
      </c>
    </row>
    <row r="192" spans="1:8" x14ac:dyDescent="0.25">
      <c r="A192" s="44" t="s">
        <v>116</v>
      </c>
      <c r="B192" s="23" t="s">
        <v>117</v>
      </c>
      <c r="C192" s="19"/>
      <c r="D192" s="19"/>
      <c r="E192" s="19"/>
      <c r="F192" s="21">
        <v>0</v>
      </c>
      <c r="G192" s="21">
        <v>302.452</v>
      </c>
      <c r="H192" s="21">
        <v>572.58399999999995</v>
      </c>
    </row>
    <row r="193" spans="1:8" x14ac:dyDescent="0.25">
      <c r="A193" s="9" t="s">
        <v>15</v>
      </c>
      <c r="B193" s="24" t="s">
        <v>117</v>
      </c>
      <c r="C193" s="24" t="s">
        <v>170</v>
      </c>
      <c r="D193" s="24"/>
      <c r="E193" s="24"/>
      <c r="F193" s="22">
        <v>0</v>
      </c>
      <c r="G193" s="22">
        <v>302.452</v>
      </c>
      <c r="H193" s="22">
        <v>572.58399999999995</v>
      </c>
    </row>
    <row r="194" spans="1:8" ht="25.5" x14ac:dyDescent="0.25">
      <c r="A194" s="9" t="s">
        <v>10</v>
      </c>
      <c r="B194" s="24" t="s">
        <v>117</v>
      </c>
      <c r="C194" s="20" t="s">
        <v>170</v>
      </c>
      <c r="D194" s="20">
        <v>13</v>
      </c>
      <c r="E194" s="20"/>
      <c r="F194" s="22">
        <v>0</v>
      </c>
      <c r="G194" s="22">
        <v>302.452</v>
      </c>
      <c r="H194" s="22">
        <v>572.58399999999995</v>
      </c>
    </row>
    <row r="195" spans="1:8" x14ac:dyDescent="0.25">
      <c r="A195" s="62" t="s">
        <v>118</v>
      </c>
      <c r="B195" s="20" t="s">
        <v>117</v>
      </c>
      <c r="C195" s="20" t="s">
        <v>170</v>
      </c>
      <c r="D195" s="20">
        <v>13</v>
      </c>
      <c r="E195" s="20">
        <v>870</v>
      </c>
      <c r="F195" s="22">
        <v>0</v>
      </c>
      <c r="G195" s="22">
        <v>302.452</v>
      </c>
      <c r="H195" s="22">
        <v>572.58399999999995</v>
      </c>
    </row>
    <row r="196" spans="1:8" ht="51.75" x14ac:dyDescent="0.25">
      <c r="A196" s="61" t="s">
        <v>119</v>
      </c>
      <c r="B196" s="19" t="s">
        <v>120</v>
      </c>
      <c r="C196" s="19"/>
      <c r="D196" s="19"/>
      <c r="E196" s="19"/>
      <c r="F196" s="21">
        <v>1062.83</v>
      </c>
      <c r="G196" s="21">
        <v>1070.5</v>
      </c>
      <c r="H196" s="21">
        <v>1078.83</v>
      </c>
    </row>
    <row r="197" spans="1:8" ht="46.5" customHeight="1" x14ac:dyDescent="0.25">
      <c r="A197" s="44" t="s">
        <v>121</v>
      </c>
      <c r="B197" s="19" t="s">
        <v>122</v>
      </c>
      <c r="C197" s="19"/>
      <c r="D197" s="19"/>
      <c r="E197" s="19"/>
      <c r="F197" s="21">
        <v>237.83</v>
      </c>
      <c r="G197" s="21">
        <v>245.5</v>
      </c>
      <c r="H197" s="21">
        <v>253.83</v>
      </c>
    </row>
    <row r="198" spans="1:8" x14ac:dyDescent="0.25">
      <c r="A198" s="9" t="s">
        <v>123</v>
      </c>
      <c r="B198" s="20" t="s">
        <v>124</v>
      </c>
      <c r="C198" s="20" t="s">
        <v>177</v>
      </c>
      <c r="D198" s="20"/>
      <c r="E198" s="20"/>
      <c r="F198" s="22">
        <v>237.83</v>
      </c>
      <c r="G198" s="22">
        <v>245.5</v>
      </c>
      <c r="H198" s="22">
        <v>253.83</v>
      </c>
    </row>
    <row r="199" spans="1:8" ht="25.5" x14ac:dyDescent="0.25">
      <c r="A199" s="9" t="s">
        <v>125</v>
      </c>
      <c r="B199" s="20" t="s">
        <v>124</v>
      </c>
      <c r="C199" s="20" t="s">
        <v>177</v>
      </c>
      <c r="D199" s="20" t="s">
        <v>174</v>
      </c>
      <c r="E199" s="20"/>
      <c r="F199" s="22">
        <v>237.83</v>
      </c>
      <c r="G199" s="22">
        <v>245.5</v>
      </c>
      <c r="H199" s="22">
        <v>253.83</v>
      </c>
    </row>
    <row r="200" spans="1:8" ht="38.25" x14ac:dyDescent="0.25">
      <c r="A200" s="38" t="s">
        <v>104</v>
      </c>
      <c r="B200" s="20" t="s">
        <v>124</v>
      </c>
      <c r="C200" s="20" t="s">
        <v>177</v>
      </c>
      <c r="D200" s="20" t="s">
        <v>174</v>
      </c>
      <c r="E200" s="20">
        <v>120</v>
      </c>
      <c r="F200" s="22">
        <v>237.83</v>
      </c>
      <c r="G200" s="22">
        <v>245.5</v>
      </c>
      <c r="H200" s="22">
        <v>253.83</v>
      </c>
    </row>
    <row r="201" spans="1:8" ht="54" customHeight="1" x14ac:dyDescent="0.25">
      <c r="A201" s="9" t="s">
        <v>126</v>
      </c>
      <c r="B201" s="20" t="s">
        <v>127</v>
      </c>
      <c r="C201" s="20"/>
      <c r="D201" s="20"/>
      <c r="E201" s="20"/>
      <c r="F201" s="22">
        <f>F202</f>
        <v>39.6</v>
      </c>
      <c r="G201" s="22">
        <f t="shared" ref="G201:H201" si="66">G202</f>
        <v>39.6</v>
      </c>
      <c r="H201" s="22">
        <f t="shared" si="66"/>
        <v>39.6</v>
      </c>
    </row>
    <row r="202" spans="1:8" x14ac:dyDescent="0.25">
      <c r="A202" s="9" t="s">
        <v>15</v>
      </c>
      <c r="B202" s="20" t="s">
        <v>128</v>
      </c>
      <c r="C202" s="20" t="s">
        <v>170</v>
      </c>
      <c r="D202" s="20"/>
      <c r="E202" s="20"/>
      <c r="F202" s="22">
        <f>F203</f>
        <v>39.6</v>
      </c>
      <c r="G202" s="22">
        <f t="shared" ref="G202:H202" si="67">G203</f>
        <v>39.6</v>
      </c>
      <c r="H202" s="22">
        <f t="shared" si="67"/>
        <v>39.6</v>
      </c>
    </row>
    <row r="203" spans="1:8" ht="25.5" x14ac:dyDescent="0.25">
      <c r="A203" s="9" t="s">
        <v>10</v>
      </c>
      <c r="B203" s="20" t="s">
        <v>128</v>
      </c>
      <c r="C203" s="20" t="s">
        <v>170</v>
      </c>
      <c r="D203" s="20">
        <v>13</v>
      </c>
      <c r="E203" s="20"/>
      <c r="F203" s="22">
        <f>F204</f>
        <v>39.6</v>
      </c>
      <c r="G203" s="22">
        <f t="shared" ref="G203:H203" si="68">G204</f>
        <v>39.6</v>
      </c>
      <c r="H203" s="22">
        <f t="shared" si="68"/>
        <v>39.6</v>
      </c>
    </row>
    <row r="204" spans="1:8" ht="38.25" x14ac:dyDescent="0.25">
      <c r="A204" s="9" t="s">
        <v>104</v>
      </c>
      <c r="B204" s="20" t="s">
        <v>129</v>
      </c>
      <c r="C204" s="20" t="s">
        <v>170</v>
      </c>
      <c r="D204" s="20">
        <v>13</v>
      </c>
      <c r="E204" s="20">
        <v>120</v>
      </c>
      <c r="F204" s="22">
        <v>39.6</v>
      </c>
      <c r="G204" s="22">
        <v>39.6</v>
      </c>
      <c r="H204" s="22">
        <v>39.6</v>
      </c>
    </row>
    <row r="205" spans="1:8" ht="25.5" x14ac:dyDescent="0.25">
      <c r="A205" s="9" t="s">
        <v>130</v>
      </c>
      <c r="B205" s="20" t="s">
        <v>131</v>
      </c>
      <c r="C205" s="20"/>
      <c r="D205" s="20"/>
      <c r="E205" s="20"/>
      <c r="F205" s="22">
        <f>F206</f>
        <v>1</v>
      </c>
      <c r="G205" s="22">
        <f t="shared" ref="G205:H205" si="69">G206</f>
        <v>1</v>
      </c>
      <c r="H205" s="22">
        <f t="shared" si="69"/>
        <v>1</v>
      </c>
    </row>
    <row r="206" spans="1:8" x14ac:dyDescent="0.25">
      <c r="A206" s="55" t="s">
        <v>15</v>
      </c>
      <c r="B206" s="20" t="s">
        <v>131</v>
      </c>
      <c r="C206" s="20" t="s">
        <v>170</v>
      </c>
      <c r="D206" s="20"/>
      <c r="E206" s="20"/>
      <c r="F206" s="22">
        <f>F207</f>
        <v>1</v>
      </c>
      <c r="G206" s="22">
        <f t="shared" ref="G206:H206" si="70">G207</f>
        <v>1</v>
      </c>
      <c r="H206" s="22">
        <f t="shared" si="70"/>
        <v>1</v>
      </c>
    </row>
    <row r="207" spans="1:8" x14ac:dyDescent="0.25">
      <c r="A207" s="9" t="s">
        <v>132</v>
      </c>
      <c r="B207" s="20" t="s">
        <v>131</v>
      </c>
      <c r="C207" s="20" t="s">
        <v>170</v>
      </c>
      <c r="D207" s="20">
        <v>11</v>
      </c>
      <c r="E207" s="20"/>
      <c r="F207" s="22">
        <f>F208</f>
        <v>1</v>
      </c>
      <c r="G207" s="22">
        <f t="shared" ref="G207:H207" si="71">G208</f>
        <v>1</v>
      </c>
      <c r="H207" s="22">
        <f t="shared" si="71"/>
        <v>1</v>
      </c>
    </row>
    <row r="208" spans="1:8" x14ac:dyDescent="0.25">
      <c r="A208" s="9" t="s">
        <v>118</v>
      </c>
      <c r="B208" s="20" t="s">
        <v>131</v>
      </c>
      <c r="C208" s="20" t="s">
        <v>170</v>
      </c>
      <c r="D208" s="20">
        <v>11</v>
      </c>
      <c r="E208" s="20">
        <v>870</v>
      </c>
      <c r="F208" s="22">
        <v>1</v>
      </c>
      <c r="G208" s="22">
        <v>1</v>
      </c>
      <c r="H208" s="22">
        <v>1</v>
      </c>
    </row>
    <row r="209" spans="1:8" ht="51" x14ac:dyDescent="0.25">
      <c r="A209" s="9" t="s">
        <v>223</v>
      </c>
      <c r="B209" s="69" t="s">
        <v>224</v>
      </c>
      <c r="C209" s="69"/>
      <c r="D209" s="69"/>
      <c r="E209" s="69"/>
      <c r="F209" s="68">
        <v>96.01</v>
      </c>
      <c r="G209" s="68">
        <v>0</v>
      </c>
      <c r="H209" s="68">
        <v>0</v>
      </c>
    </row>
    <row r="210" spans="1:8" x14ac:dyDescent="0.25">
      <c r="A210" s="9" t="s">
        <v>15</v>
      </c>
      <c r="B210" s="69" t="s">
        <v>224</v>
      </c>
      <c r="C210" s="69" t="s">
        <v>176</v>
      </c>
      <c r="D210" s="69"/>
      <c r="E210" s="69"/>
      <c r="F210" s="68">
        <v>96.01</v>
      </c>
      <c r="G210" s="68">
        <v>0</v>
      </c>
      <c r="H210" s="68">
        <v>0</v>
      </c>
    </row>
    <row r="211" spans="1:8" ht="25.5" x14ac:dyDescent="0.25">
      <c r="A211" s="9" t="s">
        <v>10</v>
      </c>
      <c r="B211" s="69" t="s">
        <v>224</v>
      </c>
      <c r="C211" s="69" t="s">
        <v>176</v>
      </c>
      <c r="D211" s="69" t="s">
        <v>219</v>
      </c>
      <c r="E211" s="69"/>
      <c r="F211" s="68">
        <v>96.01</v>
      </c>
      <c r="G211" s="68">
        <v>0</v>
      </c>
      <c r="H211" s="68">
        <v>0</v>
      </c>
    </row>
    <row r="212" spans="1:8" ht="51" x14ac:dyDescent="0.25">
      <c r="A212" s="38" t="s">
        <v>16</v>
      </c>
      <c r="B212" s="69" t="s">
        <v>224</v>
      </c>
      <c r="C212" s="69" t="s">
        <v>176</v>
      </c>
      <c r="D212" s="69" t="s">
        <v>219</v>
      </c>
      <c r="E212" s="69" t="s">
        <v>211</v>
      </c>
      <c r="F212" s="68">
        <v>96.01</v>
      </c>
      <c r="G212" s="68">
        <v>0</v>
      </c>
      <c r="H212" s="68">
        <v>0</v>
      </c>
    </row>
    <row r="213" spans="1:8" ht="25.5" x14ac:dyDescent="0.25">
      <c r="A213" s="9" t="s">
        <v>133</v>
      </c>
      <c r="B213" s="20" t="s">
        <v>134</v>
      </c>
      <c r="C213" s="20"/>
      <c r="D213" s="20"/>
      <c r="E213" s="20"/>
      <c r="F213" s="22">
        <f>F214</f>
        <v>11.2</v>
      </c>
      <c r="G213" s="22">
        <f t="shared" ref="G213:H213" si="72">G214</f>
        <v>11.2</v>
      </c>
      <c r="H213" s="22">
        <f t="shared" si="72"/>
        <v>11.2</v>
      </c>
    </row>
    <row r="214" spans="1:8" x14ac:dyDescent="0.25">
      <c r="A214" s="9" t="s">
        <v>135</v>
      </c>
      <c r="B214" s="20" t="s">
        <v>134</v>
      </c>
      <c r="C214" s="20" t="s">
        <v>178</v>
      </c>
      <c r="D214" s="20"/>
      <c r="E214" s="20"/>
      <c r="F214" s="22">
        <f>F215</f>
        <v>11.2</v>
      </c>
      <c r="G214" s="22">
        <f t="shared" ref="G214:H214" si="73">G215</f>
        <v>11.2</v>
      </c>
      <c r="H214" s="22">
        <f t="shared" si="73"/>
        <v>11.2</v>
      </c>
    </row>
    <row r="215" spans="1:8" x14ac:dyDescent="0.25">
      <c r="A215" s="9" t="s">
        <v>136</v>
      </c>
      <c r="B215" s="20" t="s">
        <v>134</v>
      </c>
      <c r="C215" s="20" t="s">
        <v>178</v>
      </c>
      <c r="D215" s="20" t="s">
        <v>170</v>
      </c>
      <c r="E215" s="20"/>
      <c r="F215" s="22">
        <f>F216</f>
        <v>11.2</v>
      </c>
      <c r="G215" s="22">
        <f t="shared" ref="G215:H215" si="74">G216</f>
        <v>11.2</v>
      </c>
      <c r="H215" s="22">
        <f t="shared" si="74"/>
        <v>11.2</v>
      </c>
    </row>
    <row r="216" spans="1:8" ht="47.25" customHeight="1" x14ac:dyDescent="0.25">
      <c r="A216" s="38" t="s">
        <v>16</v>
      </c>
      <c r="B216" s="20" t="s">
        <v>134</v>
      </c>
      <c r="C216" s="20" t="s">
        <v>178</v>
      </c>
      <c r="D216" s="20" t="s">
        <v>170</v>
      </c>
      <c r="E216" s="20">
        <v>240</v>
      </c>
      <c r="F216" s="22">
        <v>11.2</v>
      </c>
      <c r="G216" s="22">
        <v>11.2</v>
      </c>
      <c r="H216" s="22">
        <v>11.2</v>
      </c>
    </row>
    <row r="217" spans="1:8" ht="25.5" x14ac:dyDescent="0.25">
      <c r="A217" s="9" t="s">
        <v>137</v>
      </c>
      <c r="B217" s="20" t="s">
        <v>138</v>
      </c>
      <c r="C217" s="20"/>
      <c r="D217" s="20"/>
      <c r="E217" s="20"/>
      <c r="F217" s="22">
        <f>F218</f>
        <v>773.2</v>
      </c>
      <c r="G217" s="22">
        <f t="shared" ref="G217:H217" si="75">G218</f>
        <v>773.2</v>
      </c>
      <c r="H217" s="22">
        <f t="shared" si="75"/>
        <v>773.2</v>
      </c>
    </row>
    <row r="218" spans="1:8" x14ac:dyDescent="0.25">
      <c r="A218" s="9" t="s">
        <v>139</v>
      </c>
      <c r="B218" s="24" t="s">
        <v>138</v>
      </c>
      <c r="C218" s="20">
        <v>10</v>
      </c>
      <c r="D218" s="20"/>
      <c r="E218" s="20"/>
      <c r="F218" s="22">
        <f>F219</f>
        <v>773.2</v>
      </c>
      <c r="G218" s="22">
        <f t="shared" ref="G218:H218" si="76">G219</f>
        <v>773.2</v>
      </c>
      <c r="H218" s="22">
        <f t="shared" si="76"/>
        <v>773.2</v>
      </c>
    </row>
    <row r="219" spans="1:8" x14ac:dyDescent="0.25">
      <c r="A219" s="9" t="s">
        <v>140</v>
      </c>
      <c r="B219" s="24" t="s">
        <v>138</v>
      </c>
      <c r="C219" s="20">
        <v>10</v>
      </c>
      <c r="D219" s="20" t="s">
        <v>170</v>
      </c>
      <c r="E219" s="20"/>
      <c r="F219" s="22">
        <f>F220</f>
        <v>773.2</v>
      </c>
      <c r="G219" s="22">
        <f t="shared" ref="G219:H219" si="77">G220</f>
        <v>773.2</v>
      </c>
      <c r="H219" s="22">
        <f t="shared" si="77"/>
        <v>773.2</v>
      </c>
    </row>
    <row r="220" spans="1:8" ht="25.5" x14ac:dyDescent="0.25">
      <c r="A220" s="9" t="s">
        <v>141</v>
      </c>
      <c r="B220" s="20" t="s">
        <v>138</v>
      </c>
      <c r="C220" s="20">
        <v>10</v>
      </c>
      <c r="D220" s="20" t="s">
        <v>170</v>
      </c>
      <c r="E220" s="20">
        <v>310</v>
      </c>
      <c r="F220" s="22">
        <v>773.2</v>
      </c>
      <c r="G220" s="22">
        <v>773.2</v>
      </c>
      <c r="H220" s="22">
        <v>773.2</v>
      </c>
    </row>
    <row r="221" spans="1:8" x14ac:dyDescent="0.25">
      <c r="A221" s="44" t="s">
        <v>196</v>
      </c>
      <c r="B221" s="19"/>
      <c r="C221" s="19"/>
      <c r="D221" s="19"/>
      <c r="E221" s="19"/>
      <c r="F221" s="21">
        <v>19163.618109999999</v>
      </c>
      <c r="G221" s="21">
        <f>G12+G21+G36+G86+G92+G119+G125+G131+G141+G147+G153+G159+G196</f>
        <v>15829.457760000001</v>
      </c>
      <c r="H221" s="21">
        <f>H12+H21+H36+H86+H92+H119+H125+H131+H141+H147+H153+H159+H196</f>
        <v>15690.0524</v>
      </c>
    </row>
  </sheetData>
  <mergeCells count="18">
    <mergeCell ref="G178:G179"/>
    <mergeCell ref="H178:H179"/>
    <mergeCell ref="A178:A179"/>
    <mergeCell ref="B178:B179"/>
    <mergeCell ref="C178:C179"/>
    <mergeCell ref="D178:D179"/>
    <mergeCell ref="E178:E179"/>
    <mergeCell ref="F178:F179"/>
    <mergeCell ref="B2:C2"/>
    <mergeCell ref="B3:C3"/>
    <mergeCell ref="A8:H9"/>
    <mergeCell ref="E10:H10"/>
    <mergeCell ref="D2:H2"/>
    <mergeCell ref="D3:H3"/>
    <mergeCell ref="D4:H4"/>
    <mergeCell ref="D5:H5"/>
    <mergeCell ref="D6:H6"/>
    <mergeCell ref="D7:H7"/>
  </mergeCells>
  <pageMargins left="0.51181102362204722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2022-03-04T11:50:11Z</cp:lastPrinted>
  <dcterms:created xsi:type="dcterms:W3CDTF">2021-11-19T14:25:28Z</dcterms:created>
  <dcterms:modified xsi:type="dcterms:W3CDTF">2022-03-17T09:46:15Z</dcterms:modified>
</cp:coreProperties>
</file>