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I133" i="1" l="1"/>
  <c r="J133" i="1" l="1"/>
  <c r="I89" i="1" l="1"/>
  <c r="I88" i="1" s="1"/>
  <c r="K183" i="1" l="1"/>
  <c r="I183" i="1"/>
  <c r="K181" i="1"/>
  <c r="K179" i="1" s="1"/>
  <c r="K178" i="1" s="1"/>
  <c r="J181" i="1"/>
  <c r="J179" i="1" s="1"/>
  <c r="J178" i="1" s="1"/>
  <c r="I181" i="1"/>
  <c r="I14" i="1"/>
  <c r="I13" i="1" s="1"/>
  <c r="I12" i="1" s="1"/>
  <c r="I11" i="1" s="1"/>
  <c r="J14" i="1"/>
  <c r="J13" i="1" s="1"/>
  <c r="J12" i="1" s="1"/>
  <c r="J11" i="1" s="1"/>
  <c r="K14" i="1"/>
  <c r="K13" i="1" s="1"/>
  <c r="K12" i="1" s="1"/>
  <c r="K11" i="1" s="1"/>
  <c r="I24" i="1"/>
  <c r="J26" i="1"/>
  <c r="J24" i="1" s="1"/>
  <c r="J23" i="1" s="1"/>
  <c r="J22" i="1" s="1"/>
  <c r="J16" i="1" s="1"/>
  <c r="K26" i="1"/>
  <c r="K24" i="1" s="1"/>
  <c r="K23" i="1" s="1"/>
  <c r="K22" i="1" s="1"/>
  <c r="K16" i="1" s="1"/>
  <c r="I51" i="1"/>
  <c r="J51" i="1"/>
  <c r="K51" i="1"/>
  <c r="I121" i="1"/>
  <c r="I120" i="1" s="1"/>
  <c r="J121" i="1"/>
  <c r="J120" i="1" s="1"/>
  <c r="K121" i="1"/>
  <c r="K120" i="1" s="1"/>
  <c r="I124" i="1"/>
  <c r="I123" i="1" s="1"/>
  <c r="J124" i="1"/>
  <c r="K124" i="1"/>
  <c r="I126" i="1"/>
  <c r="J126" i="1"/>
  <c r="K126" i="1"/>
  <c r="K123" i="1" s="1"/>
  <c r="I131" i="1"/>
  <c r="I130" i="1" s="1"/>
  <c r="J131" i="1"/>
  <c r="J130" i="1" s="1"/>
  <c r="K131" i="1"/>
  <c r="K130" i="1" s="1"/>
  <c r="I143" i="1"/>
  <c r="I142" i="1" s="1"/>
  <c r="I141" i="1" s="1"/>
  <c r="J143" i="1"/>
  <c r="J142" i="1" s="1"/>
  <c r="J141" i="1" s="1"/>
  <c r="K143" i="1"/>
  <c r="K142" i="1" s="1"/>
  <c r="K141" i="1" s="1"/>
  <c r="K133" i="1" s="1"/>
  <c r="I147" i="1"/>
  <c r="I146" i="1" s="1"/>
  <c r="I145" i="1" s="1"/>
  <c r="J147" i="1"/>
  <c r="J146" i="1" s="1"/>
  <c r="J145" i="1" s="1"/>
  <c r="K147" i="1"/>
  <c r="K146" i="1" s="1"/>
  <c r="K145" i="1" s="1"/>
  <c r="I155" i="1"/>
  <c r="K155" i="1"/>
  <c r="I157" i="1"/>
  <c r="J157" i="1"/>
  <c r="K157" i="1"/>
  <c r="I159" i="1"/>
  <c r="J159" i="1"/>
  <c r="K159" i="1"/>
  <c r="I161" i="1"/>
  <c r="J161" i="1"/>
  <c r="K161" i="1"/>
  <c r="I163" i="1"/>
  <c r="J163" i="1"/>
  <c r="K163" i="1"/>
  <c r="I166" i="1"/>
  <c r="I165" i="1" s="1"/>
  <c r="J166" i="1"/>
  <c r="J165" i="1" s="1"/>
  <c r="K166" i="1"/>
  <c r="K165" i="1" s="1"/>
  <c r="I169" i="1"/>
  <c r="J169" i="1"/>
  <c r="K169" i="1"/>
  <c r="I171" i="1"/>
  <c r="J171" i="1"/>
  <c r="K171" i="1"/>
  <c r="I173" i="1"/>
  <c r="J173" i="1"/>
  <c r="K173" i="1"/>
  <c r="I176" i="1"/>
  <c r="I175" i="1" s="1"/>
  <c r="J176" i="1"/>
  <c r="J175" i="1" s="1"/>
  <c r="K176" i="1"/>
  <c r="K175" i="1" s="1"/>
  <c r="I190" i="1"/>
  <c r="I189" i="1" s="1"/>
  <c r="I188" i="1" s="1"/>
  <c r="I187" i="1" s="1"/>
  <c r="J190" i="1"/>
  <c r="J189" i="1" s="1"/>
  <c r="J188" i="1" s="1"/>
  <c r="J187" i="1" s="1"/>
  <c r="K190" i="1"/>
  <c r="K189" i="1" s="1"/>
  <c r="K188" i="1" s="1"/>
  <c r="K187" i="1" s="1"/>
  <c r="K186" i="1" s="1"/>
  <c r="K185" i="1" s="1"/>
  <c r="I195" i="1"/>
  <c r="I194" i="1" s="1"/>
  <c r="I193" i="1" s="1"/>
  <c r="I192" i="1" s="1"/>
  <c r="J195" i="1"/>
  <c r="J194" i="1" s="1"/>
  <c r="J193" i="1" s="1"/>
  <c r="J192" i="1" s="1"/>
  <c r="K195" i="1"/>
  <c r="K194" i="1" s="1"/>
  <c r="K193" i="1" s="1"/>
  <c r="K192" i="1" s="1"/>
  <c r="I202" i="1"/>
  <c r="I199" i="1" s="1"/>
  <c r="I198" i="1" s="1"/>
  <c r="I197" i="1" s="1"/>
  <c r="J202" i="1"/>
  <c r="J199" i="1" s="1"/>
  <c r="J198" i="1" s="1"/>
  <c r="J197" i="1" s="1"/>
  <c r="K202" i="1"/>
  <c r="K199" i="1" s="1"/>
  <c r="K198" i="1" s="1"/>
  <c r="K197" i="1" s="1"/>
  <c r="I209" i="1"/>
  <c r="I208" i="1" s="1"/>
  <c r="I207" i="1" s="1"/>
  <c r="J209" i="1"/>
  <c r="J208" i="1" s="1"/>
  <c r="J207" i="1" s="1"/>
  <c r="K209" i="1"/>
  <c r="K208" i="1" s="1"/>
  <c r="K207" i="1" s="1"/>
  <c r="I218" i="1"/>
  <c r="I217" i="1" s="1"/>
  <c r="I216" i="1" s="1"/>
  <c r="I215" i="1" s="1"/>
  <c r="I213" i="1" s="1"/>
  <c r="I212" i="1" s="1"/>
  <c r="J218" i="1"/>
  <c r="J217" i="1" s="1"/>
  <c r="J216" i="1" s="1"/>
  <c r="J215" i="1" s="1"/>
  <c r="J213" i="1" s="1"/>
  <c r="J212" i="1" s="1"/>
  <c r="K218" i="1"/>
  <c r="K217" i="1" s="1"/>
  <c r="K216" i="1" s="1"/>
  <c r="K215" i="1" s="1"/>
  <c r="K213" i="1" s="1"/>
  <c r="K212" i="1" s="1"/>
  <c r="I23" i="1" l="1"/>
  <c r="I22" i="1" s="1"/>
  <c r="I16" i="1" s="1"/>
  <c r="I10" i="1" s="1"/>
  <c r="I179" i="1"/>
  <c r="I178" i="1" s="1"/>
  <c r="J168" i="1"/>
  <c r="J154" i="1"/>
  <c r="J151" i="1" s="1"/>
  <c r="J149" i="1" s="1"/>
  <c r="I119" i="1"/>
  <c r="I118" i="1" s="1"/>
  <c r="I117" i="1" s="1"/>
  <c r="K168" i="1"/>
  <c r="I168" i="1"/>
  <c r="K154" i="1"/>
  <c r="K151" i="1" s="1"/>
  <c r="K149" i="1" s="1"/>
  <c r="I154" i="1"/>
  <c r="I151" i="1" s="1"/>
  <c r="J123" i="1"/>
  <c r="J119" i="1" s="1"/>
  <c r="J118" i="1" s="1"/>
  <c r="J117" i="1" s="1"/>
  <c r="J186" i="1"/>
  <c r="J185" i="1" s="1"/>
  <c r="K10" i="1"/>
  <c r="I186" i="1"/>
  <c r="K119" i="1"/>
  <c r="K118" i="1" s="1"/>
  <c r="K117" i="1" s="1"/>
  <c r="J10" i="1"/>
  <c r="I150" i="1" l="1"/>
  <c r="I149" i="1" s="1"/>
  <c r="I9" i="1" s="1"/>
</calcChain>
</file>

<file path=xl/sharedStrings.xml><?xml version="1.0" encoding="utf-8"?>
<sst xmlns="http://schemas.openxmlformats.org/spreadsheetml/2006/main" count="580" uniqueCount="226">
  <si>
    <t xml:space="preserve">                      (тыс.рублей)    </t>
  </si>
  <si>
    <t>Наименование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</si>
  <si>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</si>
  <si>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</si>
  <si>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</si>
  <si>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</si>
  <si>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</si>
  <si>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</si>
  <si>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</si>
  <si>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</si>
  <si>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</si>
  <si>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</si>
  <si>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</si>
  <si>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</si>
  <si>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</si>
  <si>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</si>
  <si>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</si>
  <si>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</si>
  <si>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</si>
  <si>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</si>
  <si>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</si>
  <si>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</si>
  <si>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</si>
  <si>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</si>
  <si>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</si>
  <si>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</si>
  <si>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</si>
  <si>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</si>
  <si>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</si>
  <si>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</si>
  <si>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</si>
  <si>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</si>
  <si>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</si>
  <si>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</si>
  <si>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</si>
  <si>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</si>
  <si>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</si>
  <si>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</si>
  <si>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</si>
  <si>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</si>
  <si>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</si>
  <si>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</si>
  <si>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</si>
  <si>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</si>
  <si>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</si>
  <si>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</si>
  <si>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</si>
  <si>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</si>
  <si>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</si>
  <si>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</si>
  <si>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</si>
  <si>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</si>
  <si>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</si>
  <si>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</si>
  <si>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</si>
  <si>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</si>
  <si>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</si>
  <si>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</si>
  <si>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</si>
  <si>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</si>
  <si>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</si>
  <si>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</si>
  <si>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</si>
  <si>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</si>
  <si>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</si>
  <si>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</si>
  <si>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</si>
  <si>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</si>
  <si>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</si>
  <si>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</si>
  <si>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120 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</si>
  <si>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</si>
  <si>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</si>
  <si>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</si>
  <si>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</si>
  <si>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</si>
  <si>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</si>
  <si>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</si>
  <si>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</si>
  <si>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</si>
  <si>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</si>
  <si>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</si>
  <si>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</si>
  <si>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</si>
  <si>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</si>
  <si>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</si>
  <si>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</si>
  <si>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</si>
  <si>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</si>
  <si>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</si>
  <si>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</si>
  <si>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</si>
  <si>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</si>
  <si>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</si>
  <si>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</si>
  <si>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</si>
  <si>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</si>
  <si>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</si>
  <si>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</si>
  <si>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</si>
  <si>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</si>
  <si>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</si>
  <si>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</si>
  <si>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</si>
  <si>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</si>
  <si>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</si>
  <si>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</si>
  <si>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</si>
  <si>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</si>
  <si>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</si>
  <si>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</si>
  <si>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</si>
  <si>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</si>
  <si>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</si>
  <si>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</si>
  <si>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</si>
  <si>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</si>
  <si>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</si>
  <si>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</si>
  <si>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</si>
  <si>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</si>
  <si>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</si>
  <si>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</si>
  <si>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</si>
  <si>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</si>
  <si>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</si>
  <si>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</si>
  <si>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</si>
  <si>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</si>
  <si>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</si>
  <si>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</si>
  <si>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</si>
  <si>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</si>
  <si>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</si>
  <si>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</si>
  <si>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04 0 02 23160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</si>
  <si>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</si>
  <si>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</si>
  <si>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</si>
  <si>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Грантовая  поддержка местных инициатив граждан, проживающих в сельской местности</t>
  </si>
  <si>
    <t>11 0 01 N5764</t>
  </si>
  <si>
    <t>Софинансирование грантовой  поддержки  местных инициатив граждан, проживающих в сельской местности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</si>
  <si>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</si>
  <si>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</si>
  <si>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</si>
  <si>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</si>
  <si>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</si>
  <si>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</si>
  <si>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</si>
  <si>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</si>
  <si>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</si>
  <si>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</si>
  <si>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</si>
  <si>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</si>
  <si>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</si>
  <si>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</si>
  <si>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</si>
  <si>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Другие вопросы в области образования</t>
  </si>
  <si>
    <t>Муниципальная программа Федорковского сельского поселения «Реформирование и развитие муниципальной службы в Федорковском сельском поселении на 2020-2025 годы»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</si>
  <si>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</si>
  <si>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</si>
  <si>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</si>
  <si>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</si>
  <si>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</si>
  <si>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</si>
  <si>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</si>
  <si>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</si>
  <si>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</si>
  <si>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</si>
  <si>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</si>
  <si>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</si>
  <si>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</si>
  <si>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</si>
  <si>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</si>
  <si>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</si>
  <si>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</si>
  <si>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</si>
  <si>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</si>
  <si>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</si>
  <si>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</si>
  <si>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728,31300</t>
  </si>
  <si>
    <t>01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</si>
  <si>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</si>
  <si>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</si>
  <si>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</si>
  <si>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</si>
  <si>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</si>
  <si>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</si>
  <si>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</si>
  <si>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</si>
  <si>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</si>
  <si>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</si>
  <si>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(служебного) роста</t>
    </r>
  </si>
  <si>
    <t>Распределение бюджетных ассигнований по разделам, подразделам, целевым статьям  (муниципальным программам Федорковского сельского поселения и непрограмным направлениям деятельности), группам и подгруппам видов расходов классификации расходов бюджета Федорковского сельского поселения на 2022 год и  на плановый период 2023 и 2024 годов</t>
  </si>
  <si>
    <t xml:space="preserve">Приложение 4 </t>
  </si>
  <si>
    <t>к решению Совета депутатов Федорковского сельского поселения"О бюджете Федорковского  сельского  поселения на 2022 год и на плановый период 2023 и 2024 годов"</t>
  </si>
  <si>
    <t>Расходы на выплаты персоналу государственных (муниципальных ) органов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</si>
  <si>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</si>
  <si>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</si>
  <si>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</si>
  <si>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r>
      <t xml:space="preserve">Реализация мероприятий по привлечению </t>
    </r>
    <r>
      <rPr>
        <sz val="10"/>
        <color theme="1"/>
        <rFont val="Times New Roman"/>
        <family val="1"/>
        <charset val="204"/>
      </rPr>
      <t>жителей к участию в решении проблем благоустройства населенных пунктов</t>
    </r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</si>
  <si>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</si>
  <si>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</si>
  <si>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</si>
  <si>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 xml:space="preserve">Проведение мероприятий по поддержанию в надлежащем порядке мест захоронений </t>
  </si>
  <si>
    <t xml:space="preserve">Обеспечение содержания мест захоронений </t>
  </si>
  <si>
    <t>9220071420</t>
  </si>
  <si>
    <t>000</t>
  </si>
  <si>
    <t>120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</si>
  <si>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</si>
  <si>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</si>
  <si>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</si>
  <si>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</si>
  <si>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12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</si>
  <si>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</si>
  <si>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</si>
  <si>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</si>
  <si>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Информирование незащищенных слоев населения, безработных о перспективности ведения бизнеса</t>
  </si>
  <si>
    <t>0800123230</t>
  </si>
  <si>
    <t xml:space="preserve">Расходы за счет прочих межбюджетных трансфертов  на частичную компенсацию дополнительных расходов на повышение оплаты труда работников бюджетной сферы </t>
  </si>
  <si>
    <t>0100000000</t>
  </si>
  <si>
    <t>0100200000</t>
  </si>
  <si>
    <t>0100223210</t>
  </si>
  <si>
    <t>Проведение капитального ремонта участкового пункта полиции, расположенного на территории сельского поселения</t>
  </si>
  <si>
    <t>9300000000</t>
  </si>
  <si>
    <t>9300026070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</si>
</sst>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0" borderId="6" xfId="0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tabSelected="1" workbookViewId="0">
      <selection activeCell="M9" sqref="M9"/>
    </sheetView>
  </sheetViews>
  <sheetFormatPr defaultRowHeight="15" x14ac:dyDescent="0.25"/>
  <cols>
    <col min="2" max="2" width="18.42578125" customWidth="1"/>
    <col min="3" max="3" width="6.140625" hidden="1" customWidth="1"/>
    <col min="4" max="4" width="1.85546875" hidden="1" customWidth="1"/>
    <col min="5" max="5" width="7.140625" customWidth="1"/>
    <col min="6" max="6" width="6.42578125" customWidth="1"/>
    <col min="7" max="7" width="13" customWidth="1"/>
    <col min="8" max="8" width="8" customWidth="1"/>
    <col min="9" max="9" width="14" customWidth="1"/>
    <col min="10" max="10" width="15.85546875" customWidth="1"/>
    <col min="11" max="11" width="15" customWidth="1"/>
  </cols>
  <sheetData>
    <row r="1" spans="1:11" ht="15" customHeight="1" x14ac:dyDescent="0.25">
      <c r="A1" s="4"/>
      <c r="B1" s="88"/>
      <c r="C1" s="88"/>
      <c r="D1" s="7"/>
      <c r="E1" s="7"/>
      <c r="F1" s="7"/>
      <c r="G1" s="7"/>
      <c r="H1" s="7"/>
      <c r="I1" s="7"/>
      <c r="J1" s="90" t="s">
        <v>194</v>
      </c>
      <c r="K1" s="90"/>
    </row>
    <row r="2" spans="1:11" ht="89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94" t="s">
        <v>195</v>
      </c>
      <c r="K2" s="94"/>
    </row>
    <row r="3" spans="1:11" ht="15.75" customHeight="1" x14ac:dyDescent="0.25">
      <c r="A3" s="1"/>
      <c r="B3" s="88"/>
      <c r="C3" s="88"/>
      <c r="D3" s="6"/>
      <c r="E3" s="6"/>
      <c r="F3" s="6"/>
      <c r="G3" s="6"/>
      <c r="H3" s="6"/>
      <c r="I3" s="6"/>
      <c r="J3" s="95"/>
      <c r="K3" s="95"/>
    </row>
    <row r="4" spans="1:11" ht="15.75" customHeight="1" x14ac:dyDescent="0.25">
      <c r="A4" s="89" t="s">
        <v>193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25.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23.25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ht="15" customHeight="1" x14ac:dyDescent="0.25">
      <c r="A7" s="93"/>
      <c r="B7" s="93"/>
      <c r="C7" s="93"/>
      <c r="D7" s="93"/>
      <c r="E7" s="2"/>
      <c r="F7" s="2"/>
      <c r="G7" s="2"/>
      <c r="H7" s="87" t="s">
        <v>0</v>
      </c>
      <c r="I7" s="87"/>
      <c r="J7" s="87"/>
      <c r="K7" s="87"/>
    </row>
    <row r="8" spans="1:11" ht="23.25" customHeight="1" x14ac:dyDescent="0.25">
      <c r="A8" s="91" t="s">
        <v>1</v>
      </c>
      <c r="B8" s="92"/>
      <c r="C8" s="91"/>
      <c r="D8" s="92"/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</row>
    <row r="9" spans="1:11" ht="30" customHeight="1" x14ac:dyDescent="0.25">
      <c r="A9" s="58" t="s">
        <v>9</v>
      </c>
      <c r="B9" s="59"/>
      <c r="C9" s="63"/>
      <c r="D9" s="64"/>
      <c r="E9" s="10"/>
      <c r="F9" s="10"/>
      <c r="G9" s="10"/>
      <c r="H9" s="10"/>
      <c r="I9" s="8">
        <f>I10+I83+I88+I117+I149+I185+I197+I207+I212</f>
        <v>19163.618110000003</v>
      </c>
      <c r="J9" s="8">
        <v>15829.457759999999</v>
      </c>
      <c r="K9" s="8">
        <v>15690.0524</v>
      </c>
    </row>
    <row r="10" spans="1:11" ht="18.75" customHeight="1" x14ac:dyDescent="0.25">
      <c r="A10" s="58" t="s">
        <v>10</v>
      </c>
      <c r="B10" s="59"/>
      <c r="C10" s="63"/>
      <c r="D10" s="64"/>
      <c r="E10" s="10" t="s">
        <v>181</v>
      </c>
      <c r="F10" s="10"/>
      <c r="G10" s="10"/>
      <c r="H10" s="10"/>
      <c r="I10" s="8">
        <f>I11+I16+I47+I51</f>
        <v>6271.7234000000008</v>
      </c>
      <c r="J10" s="8">
        <f>J11+J16+J47+J51</f>
        <v>6084.1914000000006</v>
      </c>
      <c r="K10" s="8">
        <f>K11+K16+K47+K51</f>
        <v>6269.7814400000007</v>
      </c>
    </row>
    <row r="11" spans="1:11" ht="56.25" customHeight="1" x14ac:dyDescent="0.25">
      <c r="A11" s="58" t="s">
        <v>11</v>
      </c>
      <c r="B11" s="59"/>
      <c r="C11" s="63"/>
      <c r="D11" s="64"/>
      <c r="E11" s="10" t="s">
        <v>181</v>
      </c>
      <c r="F11" s="10" t="s">
        <v>175</v>
      </c>
      <c r="G11" s="10"/>
      <c r="H11" s="10"/>
      <c r="I11" s="8">
        <f t="shared" ref="I11:K14" si="0">I12</f>
        <v>828.98</v>
      </c>
      <c r="J11" s="8" t="str">
        <f t="shared" si="0"/>
        <v>728,31300</v>
      </c>
      <c r="K11" s="8" t="str">
        <f t="shared" si="0"/>
        <v>728,31300</v>
      </c>
    </row>
    <row r="12" spans="1:11" ht="64.5" customHeight="1" x14ac:dyDescent="0.25">
      <c r="A12" s="54" t="s">
        <v>12</v>
      </c>
      <c r="B12" s="55"/>
      <c r="C12" s="56"/>
      <c r="D12" s="57"/>
      <c r="E12" s="12" t="s">
        <v>181</v>
      </c>
      <c r="F12" s="12" t="s">
        <v>175</v>
      </c>
      <c r="G12" s="12" t="s">
        <v>13</v>
      </c>
      <c r="H12" s="12"/>
      <c r="I12" s="11">
        <f t="shared" si="0"/>
        <v>828.98</v>
      </c>
      <c r="J12" s="11" t="str">
        <f t="shared" si="0"/>
        <v>728,31300</v>
      </c>
      <c r="K12" s="11" t="str">
        <f t="shared" si="0"/>
        <v>728,31300</v>
      </c>
    </row>
    <row r="13" spans="1:11" ht="30.75" customHeight="1" x14ac:dyDescent="0.25">
      <c r="A13" s="54" t="s">
        <v>14</v>
      </c>
      <c r="B13" s="55"/>
      <c r="C13" s="56"/>
      <c r="D13" s="57"/>
      <c r="E13" s="12" t="s">
        <v>181</v>
      </c>
      <c r="F13" s="12" t="s">
        <v>175</v>
      </c>
      <c r="G13" s="12" t="s">
        <v>15</v>
      </c>
      <c r="H13" s="12"/>
      <c r="I13" s="11">
        <f t="shared" si="0"/>
        <v>828.98</v>
      </c>
      <c r="J13" s="11" t="str">
        <f t="shared" si="0"/>
        <v>728,31300</v>
      </c>
      <c r="K13" s="11" t="str">
        <f t="shared" si="0"/>
        <v>728,31300</v>
      </c>
    </row>
    <row r="14" spans="1:11" ht="40.5" customHeight="1" x14ac:dyDescent="0.25">
      <c r="A14" s="66" t="s">
        <v>16</v>
      </c>
      <c r="B14" s="67"/>
      <c r="C14" s="56"/>
      <c r="D14" s="57"/>
      <c r="E14" s="12" t="s">
        <v>181</v>
      </c>
      <c r="F14" s="12" t="s">
        <v>175</v>
      </c>
      <c r="G14" s="12" t="s">
        <v>17</v>
      </c>
      <c r="H14" s="12"/>
      <c r="I14" s="11">
        <f t="shared" si="0"/>
        <v>828.98</v>
      </c>
      <c r="J14" s="11" t="str">
        <f t="shared" si="0"/>
        <v>728,31300</v>
      </c>
      <c r="K14" s="11" t="str">
        <f t="shared" si="0"/>
        <v>728,31300</v>
      </c>
    </row>
    <row r="15" spans="1:11" ht="43.5" customHeight="1" x14ac:dyDescent="0.25">
      <c r="A15" s="66" t="s">
        <v>18</v>
      </c>
      <c r="B15" s="67"/>
      <c r="C15" s="56"/>
      <c r="D15" s="57"/>
      <c r="E15" s="12" t="s">
        <v>181</v>
      </c>
      <c r="F15" s="12" t="s">
        <v>175</v>
      </c>
      <c r="G15" s="12" t="s">
        <v>17</v>
      </c>
      <c r="H15" s="12">
        <v>120</v>
      </c>
      <c r="I15" s="11">
        <v>828.98</v>
      </c>
      <c r="J15" s="11" t="s">
        <v>180</v>
      </c>
      <c r="K15" s="11" t="s">
        <v>180</v>
      </c>
    </row>
    <row r="16" spans="1:11" ht="72" customHeight="1" x14ac:dyDescent="0.25">
      <c r="A16" s="65" t="s">
        <v>19</v>
      </c>
      <c r="B16" s="65"/>
      <c r="C16" s="80"/>
      <c r="D16" s="81"/>
      <c r="E16" s="77" t="s">
        <v>181</v>
      </c>
      <c r="F16" s="77" t="s">
        <v>176</v>
      </c>
      <c r="G16" s="77"/>
      <c r="H16" s="77"/>
      <c r="I16" s="74">
        <f>I22</f>
        <v>4892.394400000001</v>
      </c>
      <c r="J16" s="74">
        <f>J22</f>
        <v>4539.4414000000006</v>
      </c>
      <c r="K16" s="86">
        <f>K22</f>
        <v>4454.8994400000001</v>
      </c>
    </row>
    <row r="17" spans="1:11" ht="6.75" customHeight="1" x14ac:dyDescent="0.25">
      <c r="A17" s="65"/>
      <c r="B17" s="65"/>
      <c r="C17" s="82"/>
      <c r="D17" s="83"/>
      <c r="E17" s="78"/>
      <c r="F17" s="78"/>
      <c r="G17" s="78"/>
      <c r="H17" s="78"/>
      <c r="I17" s="75"/>
      <c r="J17" s="75"/>
      <c r="K17" s="86"/>
    </row>
    <row r="18" spans="1:11" ht="15" hidden="1" customHeight="1" x14ac:dyDescent="0.25">
      <c r="A18" s="65"/>
      <c r="B18" s="65"/>
      <c r="C18" s="82"/>
      <c r="D18" s="83"/>
      <c r="E18" s="78"/>
      <c r="F18" s="78"/>
      <c r="G18" s="78"/>
      <c r="H18" s="78"/>
      <c r="I18" s="75"/>
      <c r="J18" s="75"/>
      <c r="K18" s="8"/>
    </row>
    <row r="19" spans="1:11" ht="2.25" hidden="1" customHeight="1" x14ac:dyDescent="0.25">
      <c r="A19" s="65"/>
      <c r="B19" s="65"/>
      <c r="C19" s="82"/>
      <c r="D19" s="83"/>
      <c r="E19" s="78"/>
      <c r="F19" s="78"/>
      <c r="G19" s="78"/>
      <c r="H19" s="78"/>
      <c r="I19" s="75"/>
      <c r="J19" s="75"/>
      <c r="K19" s="8"/>
    </row>
    <row r="20" spans="1:11" ht="15" hidden="1" customHeight="1" x14ac:dyDescent="0.25">
      <c r="A20" s="65"/>
      <c r="B20" s="65"/>
      <c r="C20" s="84"/>
      <c r="D20" s="85"/>
      <c r="E20" s="79"/>
      <c r="F20" s="79"/>
      <c r="G20" s="79"/>
      <c r="H20" s="79"/>
      <c r="I20" s="76"/>
      <c r="J20" s="75"/>
      <c r="K20" s="8"/>
    </row>
    <row r="21" spans="1:11" ht="15.75" hidden="1" customHeight="1" x14ac:dyDescent="0.25">
      <c r="A21" s="58"/>
      <c r="B21" s="59"/>
      <c r="C21" s="63"/>
      <c r="D21" s="64"/>
      <c r="E21" s="10">
        <v>1</v>
      </c>
      <c r="F21" s="10">
        <v>4</v>
      </c>
      <c r="G21" s="12"/>
      <c r="H21" s="10"/>
      <c r="I21" s="8">
        <v>4865.7843999999996</v>
      </c>
      <c r="J21" s="76"/>
      <c r="K21" s="8"/>
    </row>
    <row r="22" spans="1:11" ht="90.75" customHeight="1" x14ac:dyDescent="0.25">
      <c r="A22" s="54" t="s">
        <v>20</v>
      </c>
      <c r="B22" s="55"/>
      <c r="C22" s="56"/>
      <c r="D22" s="57"/>
      <c r="E22" s="12" t="s">
        <v>181</v>
      </c>
      <c r="F22" s="12" t="s">
        <v>176</v>
      </c>
      <c r="G22" s="12" t="s">
        <v>13</v>
      </c>
      <c r="H22" s="12"/>
      <c r="I22" s="11">
        <f>I23</f>
        <v>4892.394400000001</v>
      </c>
      <c r="J22" s="11">
        <f>J23</f>
        <v>4539.4414000000006</v>
      </c>
      <c r="K22" s="11">
        <f>K23</f>
        <v>4454.8994400000001</v>
      </c>
    </row>
    <row r="23" spans="1:11" ht="15" customHeight="1" x14ac:dyDescent="0.25">
      <c r="A23" s="54" t="s">
        <v>21</v>
      </c>
      <c r="B23" s="55"/>
      <c r="C23" s="56"/>
      <c r="D23" s="57"/>
      <c r="E23" s="12" t="s">
        <v>181</v>
      </c>
      <c r="F23" s="12" t="s">
        <v>176</v>
      </c>
      <c r="G23" s="12" t="s">
        <v>22</v>
      </c>
      <c r="H23" s="12"/>
      <c r="I23" s="11">
        <f>I24+I28+I31+I36+I45</f>
        <v>4892.394400000001</v>
      </c>
      <c r="J23" s="11">
        <f>J24+J28+J31+J36</f>
        <v>4539.4414000000006</v>
      </c>
      <c r="K23" s="11">
        <f>K24+K28+K31+K36</f>
        <v>4454.8994400000001</v>
      </c>
    </row>
    <row r="24" spans="1:11" ht="39.75" customHeight="1" x14ac:dyDescent="0.25">
      <c r="A24" s="66" t="s">
        <v>16</v>
      </c>
      <c r="B24" s="67"/>
      <c r="C24" s="56"/>
      <c r="D24" s="57"/>
      <c r="E24" s="12" t="s">
        <v>181</v>
      </c>
      <c r="F24" s="12" t="s">
        <v>176</v>
      </c>
      <c r="G24" s="12" t="s">
        <v>23</v>
      </c>
      <c r="H24" s="12"/>
      <c r="I24" s="11">
        <f>I25+I26+I27</f>
        <v>4438.9044000000004</v>
      </c>
      <c r="J24" s="11">
        <f>J25+J26+J27</f>
        <v>4098.7514000000001</v>
      </c>
      <c r="K24" s="11">
        <f>K25+K26+K27</f>
        <v>4014.2094400000001</v>
      </c>
    </row>
    <row r="25" spans="1:11" ht="42" customHeight="1" x14ac:dyDescent="0.25">
      <c r="A25" s="66" t="s">
        <v>18</v>
      </c>
      <c r="B25" s="67"/>
      <c r="C25" s="56"/>
      <c r="D25" s="57"/>
      <c r="E25" s="12" t="s">
        <v>181</v>
      </c>
      <c r="F25" s="12" t="s">
        <v>176</v>
      </c>
      <c r="G25" s="12" t="s">
        <v>23</v>
      </c>
      <c r="H25" s="12">
        <v>120</v>
      </c>
      <c r="I25" s="11">
        <v>3445.9140000000002</v>
      </c>
      <c r="J25" s="11">
        <v>3445.9140000000002</v>
      </c>
      <c r="K25" s="11">
        <v>3445.9140000000002</v>
      </c>
    </row>
    <row r="26" spans="1:11" ht="59.25" customHeight="1" x14ac:dyDescent="0.25">
      <c r="A26" s="66" t="s">
        <v>24</v>
      </c>
      <c r="B26" s="67"/>
      <c r="C26" s="56"/>
      <c r="D26" s="57"/>
      <c r="E26" s="12" t="s">
        <v>181</v>
      </c>
      <c r="F26" s="12" t="s">
        <v>176</v>
      </c>
      <c r="G26" s="12" t="s">
        <v>23</v>
      </c>
      <c r="H26" s="12">
        <v>240</v>
      </c>
      <c r="I26" s="11">
        <v>964.85440000000006</v>
      </c>
      <c r="J26" s="11">
        <f>634.8914-10.19</f>
        <v>624.70139999999992</v>
      </c>
      <c r="K26" s="11">
        <f>991.03944-450.88</f>
        <v>540.15944000000002</v>
      </c>
    </row>
    <row r="27" spans="1:11" ht="24" customHeight="1" x14ac:dyDescent="0.25">
      <c r="A27" s="66" t="s">
        <v>25</v>
      </c>
      <c r="B27" s="67"/>
      <c r="C27" s="56"/>
      <c r="D27" s="57"/>
      <c r="E27" s="12" t="s">
        <v>181</v>
      </c>
      <c r="F27" s="12" t="s">
        <v>176</v>
      </c>
      <c r="G27" s="12" t="s">
        <v>23</v>
      </c>
      <c r="H27" s="12">
        <v>850</v>
      </c>
      <c r="I27" s="11">
        <v>28.135999999999999</v>
      </c>
      <c r="J27" s="11">
        <v>28.135999999999999</v>
      </c>
      <c r="K27" s="11">
        <v>28.135999999999999</v>
      </c>
    </row>
    <row r="28" spans="1:11" ht="65.25" customHeight="1" x14ac:dyDescent="0.25">
      <c r="A28" s="54" t="s">
        <v>26</v>
      </c>
      <c r="B28" s="55"/>
      <c r="C28" s="56"/>
      <c r="D28" s="57"/>
      <c r="E28" s="12" t="s">
        <v>181</v>
      </c>
      <c r="F28" s="12" t="s">
        <v>176</v>
      </c>
      <c r="G28" s="12" t="s">
        <v>27</v>
      </c>
      <c r="H28" s="12"/>
      <c r="I28" s="11">
        <v>287.58999999999997</v>
      </c>
      <c r="J28" s="11">
        <v>287.58999999999997</v>
      </c>
      <c r="K28" s="11">
        <v>287.58999999999997</v>
      </c>
    </row>
    <row r="29" spans="1:11" ht="44.25" customHeight="1" x14ac:dyDescent="0.25">
      <c r="A29" s="66" t="s">
        <v>18</v>
      </c>
      <c r="B29" s="67"/>
      <c r="C29" s="56"/>
      <c r="D29" s="57"/>
      <c r="E29" s="12" t="s">
        <v>181</v>
      </c>
      <c r="F29" s="12" t="s">
        <v>176</v>
      </c>
      <c r="G29" s="12" t="s">
        <v>27</v>
      </c>
      <c r="H29" s="12">
        <v>120</v>
      </c>
      <c r="I29" s="11">
        <v>266.94</v>
      </c>
      <c r="J29" s="11">
        <v>266.94</v>
      </c>
      <c r="K29" s="11">
        <v>266.94</v>
      </c>
    </row>
    <row r="30" spans="1:11" ht="54" customHeight="1" x14ac:dyDescent="0.25">
      <c r="A30" s="66" t="s">
        <v>24</v>
      </c>
      <c r="B30" s="67"/>
      <c r="C30" s="56"/>
      <c r="D30" s="57"/>
      <c r="E30" s="12" t="s">
        <v>181</v>
      </c>
      <c r="F30" s="12" t="s">
        <v>176</v>
      </c>
      <c r="G30" s="12" t="s">
        <v>27</v>
      </c>
      <c r="H30" s="12">
        <v>240</v>
      </c>
      <c r="I30" s="11">
        <v>20.65</v>
      </c>
      <c r="J30" s="11">
        <v>20.65</v>
      </c>
      <c r="K30" s="11">
        <v>20.65</v>
      </c>
    </row>
    <row r="31" spans="1:11" ht="68.25" customHeight="1" x14ac:dyDescent="0.25">
      <c r="A31" s="54" t="s">
        <v>28</v>
      </c>
      <c r="B31" s="55"/>
      <c r="C31" s="56"/>
      <c r="D31" s="57"/>
      <c r="E31" s="12" t="s">
        <v>181</v>
      </c>
      <c r="F31" s="12" t="s">
        <v>176</v>
      </c>
      <c r="G31" s="12" t="s">
        <v>29</v>
      </c>
      <c r="H31" s="12"/>
      <c r="I31" s="11">
        <v>152.6</v>
      </c>
      <c r="J31" s="11">
        <v>152.6</v>
      </c>
      <c r="K31" s="11">
        <v>152.6</v>
      </c>
    </row>
    <row r="32" spans="1:11" ht="44.25" customHeight="1" x14ac:dyDescent="0.25">
      <c r="A32" s="66" t="s">
        <v>18</v>
      </c>
      <c r="B32" s="67"/>
      <c r="C32" s="56"/>
      <c r="D32" s="57"/>
      <c r="E32" s="12" t="s">
        <v>181</v>
      </c>
      <c r="F32" s="12" t="s">
        <v>176</v>
      </c>
      <c r="G32" s="12" t="s">
        <v>29</v>
      </c>
      <c r="H32" s="12">
        <v>120</v>
      </c>
      <c r="I32" s="11">
        <v>148.1</v>
      </c>
      <c r="J32" s="11">
        <v>148.1</v>
      </c>
      <c r="K32" s="11">
        <v>148.1</v>
      </c>
    </row>
    <row r="33" spans="1:11" ht="29.25" customHeight="1" x14ac:dyDescent="0.25">
      <c r="A33" s="43" t="s">
        <v>24</v>
      </c>
      <c r="B33" s="43"/>
      <c r="C33" s="44"/>
      <c r="D33" s="45"/>
      <c r="E33" s="41" t="s">
        <v>181</v>
      </c>
      <c r="F33" s="41" t="s">
        <v>176</v>
      </c>
      <c r="G33" s="41" t="s">
        <v>29</v>
      </c>
      <c r="H33" s="41">
        <v>240</v>
      </c>
      <c r="I33" s="51">
        <v>4.5</v>
      </c>
      <c r="J33" s="51">
        <v>4.5</v>
      </c>
      <c r="K33" s="96">
        <v>4.5</v>
      </c>
    </row>
    <row r="34" spans="1:11" ht="27.75" customHeight="1" x14ac:dyDescent="0.25">
      <c r="A34" s="43"/>
      <c r="B34" s="43"/>
      <c r="C34" s="46"/>
      <c r="D34" s="47"/>
      <c r="E34" s="50"/>
      <c r="F34" s="50"/>
      <c r="G34" s="50"/>
      <c r="H34" s="50"/>
      <c r="I34" s="62"/>
      <c r="J34" s="62"/>
      <c r="K34" s="96"/>
    </row>
    <row r="35" spans="1:11" ht="14.25" hidden="1" customHeight="1" x14ac:dyDescent="0.25">
      <c r="A35" s="43"/>
      <c r="B35" s="43"/>
      <c r="C35" s="48"/>
      <c r="D35" s="49"/>
      <c r="E35" s="42"/>
      <c r="F35" s="42"/>
      <c r="G35" s="42"/>
      <c r="H35" s="42"/>
      <c r="I35" s="52"/>
      <c r="J35" s="52"/>
      <c r="K35" s="11"/>
    </row>
    <row r="36" spans="1:11" ht="56.25" customHeight="1" x14ac:dyDescent="0.25">
      <c r="A36" s="53" t="s">
        <v>30</v>
      </c>
      <c r="B36" s="53"/>
      <c r="C36" s="44"/>
      <c r="D36" s="45"/>
      <c r="E36" s="41" t="s">
        <v>181</v>
      </c>
      <c r="F36" s="41" t="s">
        <v>176</v>
      </c>
      <c r="G36" s="41" t="s">
        <v>31</v>
      </c>
      <c r="H36" s="41"/>
      <c r="I36" s="51">
        <v>0.5</v>
      </c>
      <c r="J36" s="51">
        <v>0.5</v>
      </c>
      <c r="K36" s="96">
        <v>0.5</v>
      </c>
    </row>
    <row r="37" spans="1:11" x14ac:dyDescent="0.25">
      <c r="A37" s="53"/>
      <c r="B37" s="53"/>
      <c r="C37" s="46"/>
      <c r="D37" s="47"/>
      <c r="E37" s="50"/>
      <c r="F37" s="50"/>
      <c r="G37" s="50"/>
      <c r="H37" s="50"/>
      <c r="I37" s="62"/>
      <c r="J37" s="62"/>
      <c r="K37" s="96"/>
    </row>
    <row r="38" spans="1:11" x14ac:dyDescent="0.25">
      <c r="A38" s="53"/>
      <c r="B38" s="53"/>
      <c r="C38" s="46"/>
      <c r="D38" s="47"/>
      <c r="E38" s="50"/>
      <c r="F38" s="50"/>
      <c r="G38" s="50"/>
      <c r="H38" s="50"/>
      <c r="I38" s="62"/>
      <c r="J38" s="62"/>
      <c r="K38" s="96"/>
    </row>
    <row r="39" spans="1:11" ht="18.75" customHeight="1" x14ac:dyDescent="0.25">
      <c r="A39" s="53"/>
      <c r="B39" s="53"/>
      <c r="C39" s="46"/>
      <c r="D39" s="47"/>
      <c r="E39" s="50"/>
      <c r="F39" s="50"/>
      <c r="G39" s="50"/>
      <c r="H39" s="50"/>
      <c r="I39" s="62"/>
      <c r="J39" s="62"/>
      <c r="K39" s="96"/>
    </row>
    <row r="40" spans="1:11" ht="9" hidden="1" customHeight="1" x14ac:dyDescent="0.25">
      <c r="A40" s="53"/>
      <c r="B40" s="53"/>
      <c r="C40" s="46"/>
      <c r="D40" s="47"/>
      <c r="E40" s="50"/>
      <c r="F40" s="50"/>
      <c r="G40" s="50"/>
      <c r="H40" s="50"/>
      <c r="I40" s="62"/>
      <c r="J40" s="62"/>
      <c r="K40" s="11"/>
    </row>
    <row r="41" spans="1:11" ht="15" hidden="1" customHeight="1" x14ac:dyDescent="0.25">
      <c r="A41" s="53"/>
      <c r="B41" s="53"/>
      <c r="C41" s="48"/>
      <c r="D41" s="49"/>
      <c r="E41" s="42"/>
      <c r="F41" s="42"/>
      <c r="G41" s="42"/>
      <c r="H41" s="42"/>
      <c r="I41" s="52"/>
      <c r="J41" s="52"/>
      <c r="K41" s="11"/>
    </row>
    <row r="42" spans="1:11" ht="29.25" customHeight="1" x14ac:dyDescent="0.25">
      <c r="A42" s="43" t="s">
        <v>24</v>
      </c>
      <c r="B42" s="43"/>
      <c r="C42" s="44"/>
      <c r="D42" s="45"/>
      <c r="E42" s="41" t="s">
        <v>181</v>
      </c>
      <c r="F42" s="41" t="s">
        <v>176</v>
      </c>
      <c r="G42" s="41" t="s">
        <v>31</v>
      </c>
      <c r="H42" s="41">
        <v>240</v>
      </c>
      <c r="I42" s="51">
        <v>0.5</v>
      </c>
      <c r="J42" s="51">
        <v>0.5</v>
      </c>
      <c r="K42" s="96">
        <v>0.5</v>
      </c>
    </row>
    <row r="43" spans="1:11" ht="24" customHeight="1" x14ac:dyDescent="0.25">
      <c r="A43" s="43"/>
      <c r="B43" s="43"/>
      <c r="C43" s="46"/>
      <c r="D43" s="47"/>
      <c r="E43" s="50"/>
      <c r="F43" s="50"/>
      <c r="G43" s="50"/>
      <c r="H43" s="50"/>
      <c r="I43" s="62"/>
      <c r="J43" s="62"/>
      <c r="K43" s="96"/>
    </row>
    <row r="44" spans="1:11" ht="6.75" hidden="1" customHeight="1" x14ac:dyDescent="0.25">
      <c r="A44" s="43"/>
      <c r="B44" s="43"/>
      <c r="C44" s="48"/>
      <c r="D44" s="49"/>
      <c r="E44" s="42"/>
      <c r="F44" s="42"/>
      <c r="G44" s="42"/>
      <c r="H44" s="42"/>
      <c r="I44" s="52"/>
      <c r="J44" s="52"/>
      <c r="K44" s="11"/>
    </row>
    <row r="45" spans="1:11" ht="80.25" customHeight="1" x14ac:dyDescent="0.25">
      <c r="A45" s="66" t="s">
        <v>219</v>
      </c>
      <c r="B45" s="73"/>
      <c r="C45" s="12"/>
      <c r="D45" s="12"/>
      <c r="E45" s="12" t="s">
        <v>181</v>
      </c>
      <c r="F45" s="12" t="s">
        <v>176</v>
      </c>
      <c r="G45" s="12" t="s">
        <v>206</v>
      </c>
      <c r="H45" s="12" t="s">
        <v>207</v>
      </c>
      <c r="I45" s="24">
        <v>12.8</v>
      </c>
      <c r="J45" s="24">
        <v>0</v>
      </c>
      <c r="K45" s="24">
        <v>0</v>
      </c>
    </row>
    <row r="46" spans="1:11" ht="42" customHeight="1" x14ac:dyDescent="0.25">
      <c r="A46" s="43" t="s">
        <v>18</v>
      </c>
      <c r="B46" s="43"/>
      <c r="C46" s="25"/>
      <c r="D46" s="26"/>
      <c r="E46" s="22" t="s">
        <v>181</v>
      </c>
      <c r="F46" s="22" t="s">
        <v>176</v>
      </c>
      <c r="G46" s="22" t="s">
        <v>206</v>
      </c>
      <c r="H46" s="22" t="s">
        <v>208</v>
      </c>
      <c r="I46" s="23">
        <v>12.8</v>
      </c>
      <c r="J46" s="23">
        <v>0</v>
      </c>
      <c r="K46" s="24">
        <v>0</v>
      </c>
    </row>
    <row r="47" spans="1:11" ht="15" customHeight="1" x14ac:dyDescent="0.25">
      <c r="A47" s="58" t="s">
        <v>190</v>
      </c>
      <c r="B47" s="59"/>
      <c r="C47" s="63"/>
      <c r="D47" s="64"/>
      <c r="E47" s="10" t="s">
        <v>181</v>
      </c>
      <c r="F47" s="10">
        <v>11</v>
      </c>
      <c r="G47" s="10"/>
      <c r="H47" s="10"/>
      <c r="I47" s="8">
        <v>1</v>
      </c>
      <c r="J47" s="8">
        <v>1</v>
      </c>
      <c r="K47" s="8">
        <v>1</v>
      </c>
    </row>
    <row r="48" spans="1:11" ht="56.25" customHeight="1" x14ac:dyDescent="0.25">
      <c r="A48" s="54" t="s">
        <v>32</v>
      </c>
      <c r="B48" s="55"/>
      <c r="C48" s="56"/>
      <c r="D48" s="57"/>
      <c r="E48" s="12" t="s">
        <v>181</v>
      </c>
      <c r="F48" s="12">
        <v>11</v>
      </c>
      <c r="G48" s="12" t="s">
        <v>33</v>
      </c>
      <c r="H48" s="12"/>
      <c r="I48" s="11">
        <v>1</v>
      </c>
      <c r="J48" s="11">
        <v>1</v>
      </c>
      <c r="K48" s="11">
        <v>1</v>
      </c>
    </row>
    <row r="49" spans="1:11" ht="28.5" customHeight="1" x14ac:dyDescent="0.25">
      <c r="A49" s="54" t="s">
        <v>34</v>
      </c>
      <c r="B49" s="55"/>
      <c r="C49" s="56"/>
      <c r="D49" s="57"/>
      <c r="E49" s="12" t="s">
        <v>181</v>
      </c>
      <c r="F49" s="12">
        <v>11</v>
      </c>
      <c r="G49" s="12" t="s">
        <v>35</v>
      </c>
      <c r="H49" s="12"/>
      <c r="I49" s="11">
        <v>1</v>
      </c>
      <c r="J49" s="11">
        <v>1</v>
      </c>
      <c r="K49" s="11">
        <v>1</v>
      </c>
    </row>
    <row r="50" spans="1:11" ht="19.5" customHeight="1" x14ac:dyDescent="0.25">
      <c r="A50" s="54" t="s">
        <v>36</v>
      </c>
      <c r="B50" s="55"/>
      <c r="C50" s="56"/>
      <c r="D50" s="57"/>
      <c r="E50" s="12" t="s">
        <v>181</v>
      </c>
      <c r="F50" s="12">
        <v>11</v>
      </c>
      <c r="G50" s="12" t="s">
        <v>35</v>
      </c>
      <c r="H50" s="12">
        <v>870</v>
      </c>
      <c r="I50" s="11">
        <v>1</v>
      </c>
      <c r="J50" s="11">
        <v>1</v>
      </c>
      <c r="K50" s="11">
        <v>1</v>
      </c>
    </row>
    <row r="51" spans="1:11" ht="28.5" customHeight="1" x14ac:dyDescent="0.25">
      <c r="A51" s="58" t="s">
        <v>37</v>
      </c>
      <c r="B51" s="59"/>
      <c r="C51" s="63"/>
      <c r="D51" s="64"/>
      <c r="E51" s="10" t="s">
        <v>181</v>
      </c>
      <c r="F51" s="10">
        <v>13</v>
      </c>
      <c r="G51" s="10"/>
      <c r="H51" s="10"/>
      <c r="I51" s="8">
        <f>I52+I56+I61+I74+I76+I79</f>
        <v>549.34900000000005</v>
      </c>
      <c r="J51" s="8">
        <f>J52+J56+J61+J74+J76+J79</f>
        <v>815.43700000000001</v>
      </c>
      <c r="K51" s="8">
        <f>K52+K56+K61+K74+K76+K79</f>
        <v>1085.569</v>
      </c>
    </row>
    <row r="52" spans="1:11" ht="89.25" customHeight="1" x14ac:dyDescent="0.25">
      <c r="A52" s="54" t="s">
        <v>38</v>
      </c>
      <c r="B52" s="55"/>
      <c r="C52" s="56"/>
      <c r="D52" s="57"/>
      <c r="E52" s="12" t="s">
        <v>181</v>
      </c>
      <c r="F52" s="12">
        <v>13</v>
      </c>
      <c r="G52" s="12" t="s">
        <v>39</v>
      </c>
      <c r="H52" s="12"/>
      <c r="I52" s="8">
        <v>15.2</v>
      </c>
      <c r="J52" s="8">
        <v>15.2</v>
      </c>
      <c r="K52" s="8">
        <v>15.2</v>
      </c>
    </row>
    <row r="53" spans="1:11" ht="52.5" customHeight="1" x14ac:dyDescent="0.25">
      <c r="A53" s="54" t="s">
        <v>40</v>
      </c>
      <c r="B53" s="55"/>
      <c r="C53" s="56"/>
      <c r="D53" s="57"/>
      <c r="E53" s="12" t="s">
        <v>181</v>
      </c>
      <c r="F53" s="12">
        <v>13</v>
      </c>
      <c r="G53" s="12" t="s">
        <v>41</v>
      </c>
      <c r="H53" s="12"/>
      <c r="I53" s="11">
        <v>15.2</v>
      </c>
      <c r="J53" s="11">
        <v>15.2</v>
      </c>
      <c r="K53" s="11">
        <v>15.2</v>
      </c>
    </row>
    <row r="54" spans="1:11" ht="52.5" customHeight="1" x14ac:dyDescent="0.25">
      <c r="A54" s="54" t="s">
        <v>42</v>
      </c>
      <c r="B54" s="55"/>
      <c r="C54" s="56"/>
      <c r="D54" s="57"/>
      <c r="E54" s="12" t="s">
        <v>181</v>
      </c>
      <c r="F54" s="12">
        <v>13</v>
      </c>
      <c r="G54" s="12" t="s">
        <v>43</v>
      </c>
      <c r="H54" s="12"/>
      <c r="I54" s="11">
        <v>15.2</v>
      </c>
      <c r="J54" s="11">
        <v>15.2</v>
      </c>
      <c r="K54" s="11">
        <v>15.2</v>
      </c>
    </row>
    <row r="55" spans="1:11" ht="57" customHeight="1" x14ac:dyDescent="0.25">
      <c r="A55" s="66" t="s">
        <v>24</v>
      </c>
      <c r="B55" s="67"/>
      <c r="C55" s="56"/>
      <c r="D55" s="57"/>
      <c r="E55" s="12" t="s">
        <v>181</v>
      </c>
      <c r="F55" s="12">
        <v>13</v>
      </c>
      <c r="G55" s="12" t="s">
        <v>43</v>
      </c>
      <c r="H55" s="12">
        <v>240</v>
      </c>
      <c r="I55" s="11">
        <v>15.2</v>
      </c>
      <c r="J55" s="11">
        <v>15.2</v>
      </c>
      <c r="K55" s="11">
        <v>15.2</v>
      </c>
    </row>
    <row r="56" spans="1:11" ht="81" customHeight="1" x14ac:dyDescent="0.25">
      <c r="A56" s="54" t="s">
        <v>44</v>
      </c>
      <c r="B56" s="55"/>
      <c r="C56" s="56"/>
      <c r="D56" s="57"/>
      <c r="E56" s="12" t="s">
        <v>181</v>
      </c>
      <c r="F56" s="12">
        <v>13</v>
      </c>
      <c r="G56" s="12" t="s">
        <v>45</v>
      </c>
      <c r="H56" s="12"/>
      <c r="I56" s="11">
        <v>391.72500000000002</v>
      </c>
      <c r="J56" s="11">
        <v>391.72500000000002</v>
      </c>
      <c r="K56" s="11">
        <v>391.72500000000002</v>
      </c>
    </row>
    <row r="57" spans="1:11" ht="114.75" customHeight="1" x14ac:dyDescent="0.25">
      <c r="A57" s="54" t="s">
        <v>46</v>
      </c>
      <c r="B57" s="55"/>
      <c r="C57" s="56"/>
      <c r="D57" s="57"/>
      <c r="E57" s="12" t="s">
        <v>181</v>
      </c>
      <c r="F57" s="12">
        <v>13</v>
      </c>
      <c r="G57" s="12" t="s">
        <v>47</v>
      </c>
      <c r="H57" s="12"/>
      <c r="I57" s="11">
        <v>391.72500000000002</v>
      </c>
      <c r="J57" s="11">
        <v>391.72500000000002</v>
      </c>
      <c r="K57" s="11">
        <v>391.72500000000002</v>
      </c>
    </row>
    <row r="58" spans="1:11" ht="70.5" customHeight="1" x14ac:dyDescent="0.25">
      <c r="A58" s="54" t="s">
        <v>48</v>
      </c>
      <c r="B58" s="55"/>
      <c r="C58" s="56"/>
      <c r="D58" s="57"/>
      <c r="E58" s="12" t="s">
        <v>181</v>
      </c>
      <c r="F58" s="12">
        <v>13</v>
      </c>
      <c r="G58" s="12" t="s">
        <v>49</v>
      </c>
      <c r="H58" s="12"/>
      <c r="I58" s="11">
        <v>391.72500000000002</v>
      </c>
      <c r="J58" s="11">
        <v>391.72500000000002</v>
      </c>
      <c r="K58" s="11">
        <v>391.72500000000002</v>
      </c>
    </row>
    <row r="59" spans="1:11" ht="55.5" customHeight="1" x14ac:dyDescent="0.25">
      <c r="A59" s="54" t="s">
        <v>50</v>
      </c>
      <c r="B59" s="55"/>
      <c r="C59" s="56"/>
      <c r="D59" s="57"/>
      <c r="E59" s="12" t="s">
        <v>181</v>
      </c>
      <c r="F59" s="12">
        <v>13</v>
      </c>
      <c r="G59" s="12" t="s">
        <v>51</v>
      </c>
      <c r="H59" s="12"/>
      <c r="I59" s="11">
        <v>391.72500000000002</v>
      </c>
      <c r="J59" s="11">
        <v>391.72500000000002</v>
      </c>
      <c r="K59" s="11">
        <v>391.72500000000002</v>
      </c>
    </row>
    <row r="60" spans="1:11" ht="24" customHeight="1" x14ac:dyDescent="0.25">
      <c r="A60" s="54" t="s">
        <v>52</v>
      </c>
      <c r="B60" s="55"/>
      <c r="C60" s="56"/>
      <c r="D60" s="57"/>
      <c r="E60" s="12" t="s">
        <v>181</v>
      </c>
      <c r="F60" s="12">
        <v>13</v>
      </c>
      <c r="G60" s="12" t="s">
        <v>51</v>
      </c>
      <c r="H60" s="12">
        <v>540</v>
      </c>
      <c r="I60" s="11">
        <v>391.72500000000002</v>
      </c>
      <c r="J60" s="11">
        <v>391.72500000000002</v>
      </c>
      <c r="K60" s="11">
        <v>391.72500000000002</v>
      </c>
    </row>
    <row r="61" spans="1:11" ht="68.25" customHeight="1" x14ac:dyDescent="0.25">
      <c r="A61" s="53" t="s">
        <v>53</v>
      </c>
      <c r="B61" s="53"/>
      <c r="C61" s="44"/>
      <c r="D61" s="45"/>
      <c r="E61" s="41" t="s">
        <v>181</v>
      </c>
      <c r="F61" s="41">
        <v>13</v>
      </c>
      <c r="G61" s="41" t="s">
        <v>54</v>
      </c>
      <c r="H61" s="41"/>
      <c r="I61" s="51">
        <v>14</v>
      </c>
      <c r="J61" s="51">
        <v>3</v>
      </c>
      <c r="K61" s="96">
        <v>3</v>
      </c>
    </row>
    <row r="62" spans="1:11" x14ac:dyDescent="0.25">
      <c r="A62" s="53"/>
      <c r="B62" s="53"/>
      <c r="C62" s="46"/>
      <c r="D62" s="47"/>
      <c r="E62" s="50"/>
      <c r="F62" s="50"/>
      <c r="G62" s="50"/>
      <c r="H62" s="50"/>
      <c r="I62" s="62"/>
      <c r="J62" s="62"/>
      <c r="K62" s="96"/>
    </row>
    <row r="63" spans="1:11" ht="25.5" customHeight="1" x14ac:dyDescent="0.25">
      <c r="A63" s="53"/>
      <c r="B63" s="53"/>
      <c r="C63" s="46"/>
      <c r="D63" s="47"/>
      <c r="E63" s="50"/>
      <c r="F63" s="50"/>
      <c r="G63" s="50"/>
      <c r="H63" s="50"/>
      <c r="I63" s="62"/>
      <c r="J63" s="62"/>
      <c r="K63" s="96"/>
    </row>
    <row r="64" spans="1:11" ht="5.25" hidden="1" customHeight="1" x14ac:dyDescent="0.25">
      <c r="A64" s="53"/>
      <c r="B64" s="53"/>
      <c r="C64" s="46"/>
      <c r="D64" s="47"/>
      <c r="E64" s="50"/>
      <c r="F64" s="50"/>
      <c r="G64" s="50"/>
      <c r="H64" s="50"/>
      <c r="I64" s="62"/>
      <c r="J64" s="62"/>
      <c r="K64" s="11"/>
    </row>
    <row r="65" spans="1:11" ht="3.75" hidden="1" customHeight="1" x14ac:dyDescent="0.25">
      <c r="A65" s="53"/>
      <c r="B65" s="53"/>
      <c r="C65" s="46"/>
      <c r="D65" s="47"/>
      <c r="E65" s="50"/>
      <c r="F65" s="50"/>
      <c r="G65" s="50"/>
      <c r="H65" s="50"/>
      <c r="I65" s="62"/>
      <c r="J65" s="62"/>
      <c r="K65" s="11"/>
    </row>
    <row r="66" spans="1:11" ht="15" hidden="1" customHeight="1" x14ac:dyDescent="0.25">
      <c r="A66" s="53"/>
      <c r="B66" s="53"/>
      <c r="C66" s="48"/>
      <c r="D66" s="49"/>
      <c r="E66" s="42"/>
      <c r="F66" s="42"/>
      <c r="G66" s="42"/>
      <c r="H66" s="42"/>
      <c r="I66" s="52"/>
      <c r="J66" s="52"/>
      <c r="K66" s="11"/>
    </row>
    <row r="67" spans="1:11" ht="40.5" customHeight="1" x14ac:dyDescent="0.25">
      <c r="A67" s="53" t="s">
        <v>55</v>
      </c>
      <c r="B67" s="53"/>
      <c r="C67" s="44"/>
      <c r="D67" s="45"/>
      <c r="E67" s="41" t="s">
        <v>181</v>
      </c>
      <c r="F67" s="41">
        <v>13</v>
      </c>
      <c r="G67" s="41" t="s">
        <v>56</v>
      </c>
      <c r="H67" s="41"/>
      <c r="I67" s="51">
        <v>14</v>
      </c>
      <c r="J67" s="51">
        <v>3</v>
      </c>
      <c r="K67" s="11">
        <v>3</v>
      </c>
    </row>
    <row r="68" spans="1:11" ht="1.5" hidden="1" customHeight="1" x14ac:dyDescent="0.25">
      <c r="A68" s="53"/>
      <c r="B68" s="53"/>
      <c r="C68" s="46"/>
      <c r="D68" s="47"/>
      <c r="E68" s="50"/>
      <c r="F68" s="50"/>
      <c r="G68" s="50"/>
      <c r="H68" s="50"/>
      <c r="I68" s="62"/>
      <c r="J68" s="52"/>
      <c r="K68" s="11"/>
    </row>
    <row r="69" spans="1:11" ht="54.75" customHeight="1" x14ac:dyDescent="0.25">
      <c r="A69" s="53" t="s">
        <v>57</v>
      </c>
      <c r="B69" s="53"/>
      <c r="C69" s="44"/>
      <c r="D69" s="45"/>
      <c r="E69" s="41" t="s">
        <v>181</v>
      </c>
      <c r="F69" s="41">
        <v>13</v>
      </c>
      <c r="G69" s="41" t="s">
        <v>58</v>
      </c>
      <c r="H69" s="41"/>
      <c r="I69" s="51">
        <v>14</v>
      </c>
      <c r="J69" s="11">
        <v>3</v>
      </c>
      <c r="K69" s="11">
        <v>3</v>
      </c>
    </row>
    <row r="70" spans="1:11" ht="2.25" hidden="1" customHeight="1" x14ac:dyDescent="0.25">
      <c r="A70" s="53"/>
      <c r="B70" s="53"/>
      <c r="C70" s="46"/>
      <c r="D70" s="47"/>
      <c r="E70" s="50"/>
      <c r="F70" s="50"/>
      <c r="G70" s="50"/>
      <c r="H70" s="50"/>
      <c r="I70" s="62"/>
      <c r="J70" s="11"/>
      <c r="K70" s="11"/>
    </row>
    <row r="71" spans="1:11" ht="29.25" customHeight="1" x14ac:dyDescent="0.25">
      <c r="A71" s="43" t="s">
        <v>24</v>
      </c>
      <c r="B71" s="43"/>
      <c r="C71" s="44"/>
      <c r="D71" s="45"/>
      <c r="E71" s="41" t="s">
        <v>181</v>
      </c>
      <c r="F71" s="41">
        <v>13</v>
      </c>
      <c r="G71" s="41" t="s">
        <v>58</v>
      </c>
      <c r="H71" s="41">
        <v>240</v>
      </c>
      <c r="I71" s="51">
        <v>14</v>
      </c>
      <c r="J71" s="51">
        <v>3</v>
      </c>
      <c r="K71" s="96">
        <v>3</v>
      </c>
    </row>
    <row r="72" spans="1:11" ht="24" customHeight="1" x14ac:dyDescent="0.25">
      <c r="A72" s="43"/>
      <c r="B72" s="43"/>
      <c r="C72" s="46"/>
      <c r="D72" s="47"/>
      <c r="E72" s="50"/>
      <c r="F72" s="50"/>
      <c r="G72" s="50"/>
      <c r="H72" s="50"/>
      <c r="I72" s="62"/>
      <c r="J72" s="62"/>
      <c r="K72" s="96"/>
    </row>
    <row r="73" spans="1:11" ht="15" hidden="1" customHeight="1" x14ac:dyDescent="0.25">
      <c r="A73" s="43"/>
      <c r="B73" s="43"/>
      <c r="C73" s="48"/>
      <c r="D73" s="49"/>
      <c r="E73" s="42"/>
      <c r="F73" s="42"/>
      <c r="G73" s="42"/>
      <c r="H73" s="42"/>
      <c r="I73" s="52"/>
      <c r="J73" s="52"/>
      <c r="K73" s="11"/>
    </row>
    <row r="74" spans="1:11" ht="17.25" customHeight="1" x14ac:dyDescent="0.25">
      <c r="A74" s="66" t="s">
        <v>59</v>
      </c>
      <c r="B74" s="67"/>
      <c r="C74" s="56"/>
      <c r="D74" s="57"/>
      <c r="E74" s="12" t="s">
        <v>181</v>
      </c>
      <c r="F74" s="12">
        <v>13</v>
      </c>
      <c r="G74" s="12" t="s">
        <v>60</v>
      </c>
      <c r="H74" s="12"/>
      <c r="I74" s="11">
        <v>0</v>
      </c>
      <c r="J74" s="11">
        <v>302.452</v>
      </c>
      <c r="K74" s="11">
        <v>572.58399999999995</v>
      </c>
    </row>
    <row r="75" spans="1:11" ht="18" customHeight="1" x14ac:dyDescent="0.25">
      <c r="A75" s="66" t="s">
        <v>36</v>
      </c>
      <c r="B75" s="67"/>
      <c r="C75" s="56"/>
      <c r="D75" s="57"/>
      <c r="E75" s="12" t="s">
        <v>181</v>
      </c>
      <c r="F75" s="12">
        <v>13</v>
      </c>
      <c r="G75" s="12" t="s">
        <v>60</v>
      </c>
      <c r="H75" s="12">
        <v>870</v>
      </c>
      <c r="I75" s="11">
        <v>0</v>
      </c>
      <c r="J75" s="11">
        <v>302.452</v>
      </c>
      <c r="K75" s="11">
        <v>572.58399999999995</v>
      </c>
    </row>
    <row r="76" spans="1:11" ht="53.25" customHeight="1" x14ac:dyDescent="0.25">
      <c r="A76" s="54" t="s">
        <v>32</v>
      </c>
      <c r="B76" s="55"/>
      <c r="C76" s="56"/>
      <c r="D76" s="57"/>
      <c r="E76" s="12" t="s">
        <v>181</v>
      </c>
      <c r="F76" s="12">
        <v>13</v>
      </c>
      <c r="G76" s="12" t="s">
        <v>33</v>
      </c>
      <c r="H76" s="12"/>
      <c r="I76" s="11">
        <v>39.6</v>
      </c>
      <c r="J76" s="11">
        <v>39.6</v>
      </c>
      <c r="K76" s="11">
        <v>39.6</v>
      </c>
    </row>
    <row r="77" spans="1:11" ht="69.75" customHeight="1" x14ac:dyDescent="0.25">
      <c r="A77" s="54" t="s">
        <v>61</v>
      </c>
      <c r="B77" s="55"/>
      <c r="C77" s="56"/>
      <c r="D77" s="57"/>
      <c r="E77" s="12" t="s">
        <v>181</v>
      </c>
      <c r="F77" s="12">
        <v>13</v>
      </c>
      <c r="G77" s="12" t="s">
        <v>62</v>
      </c>
      <c r="H77" s="12"/>
      <c r="I77" s="11">
        <v>39.6</v>
      </c>
      <c r="J77" s="11">
        <v>39.6</v>
      </c>
      <c r="K77" s="11">
        <v>39.6</v>
      </c>
    </row>
    <row r="78" spans="1:11" ht="37.5" customHeight="1" x14ac:dyDescent="0.25">
      <c r="A78" s="54" t="s">
        <v>18</v>
      </c>
      <c r="B78" s="55"/>
      <c r="C78" s="56"/>
      <c r="D78" s="57"/>
      <c r="E78" s="12" t="s">
        <v>181</v>
      </c>
      <c r="F78" s="12">
        <v>13</v>
      </c>
      <c r="G78" s="12" t="s">
        <v>62</v>
      </c>
      <c r="H78" s="12">
        <v>120</v>
      </c>
      <c r="I78" s="11">
        <v>39.6</v>
      </c>
      <c r="J78" s="11">
        <v>39.6</v>
      </c>
      <c r="K78" s="11">
        <v>39.6</v>
      </c>
    </row>
    <row r="79" spans="1:11" ht="66.75" customHeight="1" x14ac:dyDescent="0.25">
      <c r="A79" s="66" t="s">
        <v>63</v>
      </c>
      <c r="B79" s="67"/>
      <c r="C79" s="56"/>
      <c r="D79" s="57"/>
      <c r="E79" s="12" t="s">
        <v>181</v>
      </c>
      <c r="F79" s="12">
        <v>13</v>
      </c>
      <c r="G79" s="12">
        <v>1700000000</v>
      </c>
      <c r="H79" s="12"/>
      <c r="I79" s="11">
        <v>88.823999999999998</v>
      </c>
      <c r="J79" s="11">
        <v>63.46</v>
      </c>
      <c r="K79" s="11">
        <v>63.46</v>
      </c>
    </row>
    <row r="80" spans="1:11" ht="105.75" customHeight="1" x14ac:dyDescent="0.25">
      <c r="A80" s="66" t="s">
        <v>64</v>
      </c>
      <c r="B80" s="67"/>
      <c r="C80" s="56"/>
      <c r="D80" s="57"/>
      <c r="E80" s="12" t="s">
        <v>181</v>
      </c>
      <c r="F80" s="12">
        <v>13</v>
      </c>
      <c r="G80" s="12">
        <v>1700100000</v>
      </c>
      <c r="H80" s="12"/>
      <c r="I80" s="11">
        <v>88.823999999999998</v>
      </c>
      <c r="J80" s="11">
        <v>63.46</v>
      </c>
      <c r="K80" s="11">
        <v>63.46</v>
      </c>
    </row>
    <row r="81" spans="1:11" ht="75" customHeight="1" x14ac:dyDescent="0.25">
      <c r="A81" s="54" t="s">
        <v>65</v>
      </c>
      <c r="B81" s="55"/>
      <c r="C81" s="56"/>
      <c r="D81" s="57"/>
      <c r="E81" s="12" t="s">
        <v>181</v>
      </c>
      <c r="F81" s="12">
        <v>13</v>
      </c>
      <c r="G81" s="12">
        <v>1700123220</v>
      </c>
      <c r="H81" s="12"/>
      <c r="I81" s="11">
        <v>88.823999999999998</v>
      </c>
      <c r="J81" s="11">
        <v>63.46</v>
      </c>
      <c r="K81" s="11">
        <v>63.46</v>
      </c>
    </row>
    <row r="82" spans="1:11" ht="57" customHeight="1" x14ac:dyDescent="0.25">
      <c r="A82" s="54" t="s">
        <v>24</v>
      </c>
      <c r="B82" s="55"/>
      <c r="C82" s="56"/>
      <c r="D82" s="57"/>
      <c r="E82" s="12" t="s">
        <v>181</v>
      </c>
      <c r="F82" s="12">
        <v>13</v>
      </c>
      <c r="G82" s="12">
        <v>1700123220</v>
      </c>
      <c r="H82" s="12">
        <v>240</v>
      </c>
      <c r="I82" s="11">
        <v>88.823999999999998</v>
      </c>
      <c r="J82" s="11">
        <v>63.46</v>
      </c>
      <c r="K82" s="11">
        <v>63.46</v>
      </c>
    </row>
    <row r="83" spans="1:11" ht="16.5" customHeight="1" x14ac:dyDescent="0.25">
      <c r="A83" s="58" t="s">
        <v>66</v>
      </c>
      <c r="B83" s="59"/>
      <c r="C83" s="63"/>
      <c r="D83" s="64"/>
      <c r="E83" s="10" t="s">
        <v>175</v>
      </c>
      <c r="F83" s="10"/>
      <c r="G83" s="10"/>
      <c r="H83" s="10"/>
      <c r="I83" s="8">
        <v>237.83</v>
      </c>
      <c r="J83" s="8">
        <v>245.5</v>
      </c>
      <c r="K83" s="8">
        <v>253.83</v>
      </c>
    </row>
    <row r="84" spans="1:11" ht="28.5" customHeight="1" x14ac:dyDescent="0.25">
      <c r="A84" s="58" t="s">
        <v>67</v>
      </c>
      <c r="B84" s="59"/>
      <c r="C84" s="63"/>
      <c r="D84" s="64"/>
      <c r="E84" s="10" t="s">
        <v>175</v>
      </c>
      <c r="F84" s="10" t="s">
        <v>177</v>
      </c>
      <c r="G84" s="10"/>
      <c r="H84" s="10"/>
      <c r="I84" s="8">
        <v>237.83</v>
      </c>
      <c r="J84" s="8">
        <v>245.5</v>
      </c>
      <c r="K84" s="8">
        <v>253.83</v>
      </c>
    </row>
    <row r="85" spans="1:11" ht="53.25" customHeight="1" x14ac:dyDescent="0.25">
      <c r="A85" s="54" t="s">
        <v>32</v>
      </c>
      <c r="B85" s="55"/>
      <c r="C85" s="56"/>
      <c r="D85" s="57"/>
      <c r="E85" s="12" t="s">
        <v>175</v>
      </c>
      <c r="F85" s="12" t="s">
        <v>177</v>
      </c>
      <c r="G85" s="12" t="s">
        <v>33</v>
      </c>
      <c r="H85" s="12"/>
      <c r="I85" s="11">
        <v>237.83</v>
      </c>
      <c r="J85" s="11">
        <v>245.5</v>
      </c>
      <c r="K85" s="11">
        <v>253.83</v>
      </c>
    </row>
    <row r="86" spans="1:11" ht="57.75" customHeight="1" x14ac:dyDescent="0.25">
      <c r="A86" s="54" t="s">
        <v>68</v>
      </c>
      <c r="B86" s="55"/>
      <c r="C86" s="56"/>
      <c r="D86" s="57"/>
      <c r="E86" s="12" t="s">
        <v>175</v>
      </c>
      <c r="F86" s="12" t="s">
        <v>177</v>
      </c>
      <c r="G86" s="12" t="s">
        <v>69</v>
      </c>
      <c r="H86" s="12"/>
      <c r="I86" s="11">
        <v>237.83</v>
      </c>
      <c r="J86" s="11">
        <v>245.5</v>
      </c>
      <c r="K86" s="11">
        <v>253.83</v>
      </c>
    </row>
    <row r="87" spans="1:11" ht="40.5" customHeight="1" x14ac:dyDescent="0.25">
      <c r="A87" s="54" t="s">
        <v>18</v>
      </c>
      <c r="B87" s="55"/>
      <c r="C87" s="16"/>
      <c r="D87" s="17"/>
      <c r="E87" s="12" t="s">
        <v>175</v>
      </c>
      <c r="F87" s="12" t="s">
        <v>177</v>
      </c>
      <c r="G87" s="12" t="s">
        <v>69</v>
      </c>
      <c r="H87" s="12" t="s">
        <v>70</v>
      </c>
      <c r="I87" s="18">
        <v>237.83</v>
      </c>
      <c r="J87" s="18">
        <v>245.5</v>
      </c>
      <c r="K87" s="18">
        <v>253.83</v>
      </c>
    </row>
    <row r="88" spans="1:11" ht="31.5" customHeight="1" x14ac:dyDescent="0.25">
      <c r="A88" s="58" t="s">
        <v>71</v>
      </c>
      <c r="B88" s="59"/>
      <c r="C88" s="63"/>
      <c r="D88" s="64"/>
      <c r="E88" s="10" t="s">
        <v>177</v>
      </c>
      <c r="F88" s="10"/>
      <c r="G88" s="10"/>
      <c r="H88" s="10"/>
      <c r="I88" s="8">
        <f>I89+I98</f>
        <v>303.07</v>
      </c>
      <c r="J88" s="8">
        <v>136.29400000000001</v>
      </c>
      <c r="K88" s="8">
        <v>136.29400000000001</v>
      </c>
    </row>
    <row r="89" spans="1:11" ht="69" customHeight="1" x14ac:dyDescent="0.25">
      <c r="A89" s="58" t="s">
        <v>72</v>
      </c>
      <c r="B89" s="59"/>
      <c r="C89" s="63"/>
      <c r="D89" s="64"/>
      <c r="E89" s="10" t="s">
        <v>177</v>
      </c>
      <c r="F89" s="10">
        <v>10</v>
      </c>
      <c r="G89" s="10"/>
      <c r="H89" s="10"/>
      <c r="I89" s="8">
        <f>I90+I94</f>
        <v>284.27</v>
      </c>
      <c r="J89" s="8">
        <v>117.494</v>
      </c>
      <c r="K89" s="8">
        <v>117.494</v>
      </c>
    </row>
    <row r="90" spans="1:11" ht="79.5" customHeight="1" x14ac:dyDescent="0.25">
      <c r="A90" s="54" t="s">
        <v>73</v>
      </c>
      <c r="B90" s="55"/>
      <c r="C90" s="56"/>
      <c r="D90" s="57"/>
      <c r="E90" s="12" t="s">
        <v>177</v>
      </c>
      <c r="F90" s="12">
        <v>10</v>
      </c>
      <c r="G90" s="12" t="s">
        <v>74</v>
      </c>
      <c r="H90" s="12"/>
      <c r="I90" s="11">
        <v>55.4</v>
      </c>
      <c r="J90" s="11">
        <v>55.4</v>
      </c>
      <c r="K90" s="11">
        <v>55.4</v>
      </c>
    </row>
    <row r="91" spans="1:11" ht="42" customHeight="1" x14ac:dyDescent="0.25">
      <c r="A91" s="54" t="s">
        <v>75</v>
      </c>
      <c r="B91" s="55"/>
      <c r="C91" s="56"/>
      <c r="D91" s="57"/>
      <c r="E91" s="12" t="s">
        <v>177</v>
      </c>
      <c r="F91" s="12">
        <v>10</v>
      </c>
      <c r="G91" s="12" t="s">
        <v>76</v>
      </c>
      <c r="H91" s="12"/>
      <c r="I91" s="11">
        <v>55.4</v>
      </c>
      <c r="J91" s="11">
        <v>55.4</v>
      </c>
      <c r="K91" s="11">
        <v>55.4</v>
      </c>
    </row>
    <row r="92" spans="1:11" ht="55.5" customHeight="1" x14ac:dyDescent="0.25">
      <c r="A92" s="54" t="s">
        <v>77</v>
      </c>
      <c r="B92" s="55"/>
      <c r="C92" s="56"/>
      <c r="D92" s="57"/>
      <c r="E92" s="12" t="s">
        <v>177</v>
      </c>
      <c r="F92" s="12">
        <v>10</v>
      </c>
      <c r="G92" s="12" t="s">
        <v>78</v>
      </c>
      <c r="H92" s="12"/>
      <c r="I92" s="11">
        <v>55.4</v>
      </c>
      <c r="J92" s="11">
        <v>55.4</v>
      </c>
      <c r="K92" s="11">
        <v>55.4</v>
      </c>
    </row>
    <row r="93" spans="1:11" ht="57" customHeight="1" x14ac:dyDescent="0.25">
      <c r="A93" s="66" t="s">
        <v>24</v>
      </c>
      <c r="B93" s="67"/>
      <c r="C93" s="56"/>
      <c r="D93" s="57"/>
      <c r="E93" s="12" t="s">
        <v>177</v>
      </c>
      <c r="F93" s="12">
        <v>10</v>
      </c>
      <c r="G93" s="12" t="s">
        <v>78</v>
      </c>
      <c r="H93" s="12">
        <v>240</v>
      </c>
      <c r="I93" s="11">
        <v>55.4</v>
      </c>
      <c r="J93" s="11">
        <v>55.4</v>
      </c>
      <c r="K93" s="11">
        <v>55.4</v>
      </c>
    </row>
    <row r="94" spans="1:11" ht="106.5" customHeight="1" x14ac:dyDescent="0.25">
      <c r="A94" s="54" t="s">
        <v>79</v>
      </c>
      <c r="B94" s="55"/>
      <c r="C94" s="56"/>
      <c r="D94" s="57"/>
      <c r="E94" s="12" t="s">
        <v>177</v>
      </c>
      <c r="F94" s="12">
        <v>10</v>
      </c>
      <c r="G94" s="12" t="s">
        <v>80</v>
      </c>
      <c r="H94" s="12"/>
      <c r="I94" s="29">
        <v>228.87</v>
      </c>
      <c r="J94" s="11">
        <v>62.094000000000001</v>
      </c>
      <c r="K94" s="11">
        <v>62.094000000000001</v>
      </c>
    </row>
    <row r="95" spans="1:11" ht="42.75" customHeight="1" x14ac:dyDescent="0.25">
      <c r="A95" s="66" t="s">
        <v>191</v>
      </c>
      <c r="B95" s="67"/>
      <c r="C95" s="56"/>
      <c r="D95" s="57"/>
      <c r="E95" s="12" t="s">
        <v>177</v>
      </c>
      <c r="F95" s="12">
        <v>10</v>
      </c>
      <c r="G95" s="12" t="s">
        <v>81</v>
      </c>
      <c r="H95" s="12"/>
      <c r="I95" s="29">
        <v>228.87</v>
      </c>
      <c r="J95" s="11">
        <v>62.094000000000001</v>
      </c>
      <c r="K95" s="11">
        <v>62.094000000000001</v>
      </c>
    </row>
    <row r="96" spans="1:11" ht="57.75" customHeight="1" x14ac:dyDescent="0.25">
      <c r="A96" s="54" t="s">
        <v>82</v>
      </c>
      <c r="B96" s="55"/>
      <c r="C96" s="56"/>
      <c r="D96" s="57"/>
      <c r="E96" s="12" t="s">
        <v>177</v>
      </c>
      <c r="F96" s="12">
        <v>10</v>
      </c>
      <c r="G96" s="12" t="s">
        <v>83</v>
      </c>
      <c r="H96" s="12"/>
      <c r="I96" s="29">
        <v>228.87</v>
      </c>
      <c r="J96" s="11">
        <v>62.094000000000001</v>
      </c>
      <c r="K96" s="11">
        <v>62.094000000000001</v>
      </c>
    </row>
    <row r="97" spans="1:11" ht="54" customHeight="1" x14ac:dyDescent="0.25">
      <c r="A97" s="66" t="s">
        <v>24</v>
      </c>
      <c r="B97" s="67"/>
      <c r="C97" s="56"/>
      <c r="D97" s="57"/>
      <c r="E97" s="12" t="s">
        <v>177</v>
      </c>
      <c r="F97" s="12">
        <v>10</v>
      </c>
      <c r="G97" s="12" t="s">
        <v>83</v>
      </c>
      <c r="H97" s="12">
        <v>240</v>
      </c>
      <c r="I97" s="11">
        <v>228.87</v>
      </c>
      <c r="J97" s="11">
        <v>62.094000000000001</v>
      </c>
      <c r="K97" s="11">
        <v>62.094000000000001</v>
      </c>
    </row>
    <row r="98" spans="1:11" ht="25.5" customHeight="1" x14ac:dyDescent="0.25">
      <c r="A98" s="65" t="s">
        <v>84</v>
      </c>
      <c r="B98" s="65"/>
      <c r="C98" s="80"/>
      <c r="D98" s="81"/>
      <c r="E98" s="77" t="s">
        <v>177</v>
      </c>
      <c r="F98" s="77">
        <v>14</v>
      </c>
      <c r="G98" s="77"/>
      <c r="H98" s="77"/>
      <c r="I98" s="74">
        <v>18.8</v>
      </c>
      <c r="J98" s="74">
        <v>18.8</v>
      </c>
      <c r="K98" s="86">
        <v>18.8</v>
      </c>
    </row>
    <row r="99" spans="1:11" x14ac:dyDescent="0.25">
      <c r="A99" s="65"/>
      <c r="B99" s="65"/>
      <c r="C99" s="82"/>
      <c r="D99" s="83"/>
      <c r="E99" s="78"/>
      <c r="F99" s="78"/>
      <c r="G99" s="78"/>
      <c r="H99" s="78"/>
      <c r="I99" s="75"/>
      <c r="J99" s="75"/>
      <c r="K99" s="86"/>
    </row>
    <row r="100" spans="1:11" ht="19.5" customHeight="1" x14ac:dyDescent="0.25">
      <c r="A100" s="65"/>
      <c r="B100" s="65"/>
      <c r="C100" s="82"/>
      <c r="D100" s="83"/>
      <c r="E100" s="78"/>
      <c r="F100" s="78"/>
      <c r="G100" s="78"/>
      <c r="H100" s="78"/>
      <c r="I100" s="75"/>
      <c r="J100" s="75"/>
      <c r="K100" s="86"/>
    </row>
    <row r="101" spans="1:11" ht="9.75" hidden="1" customHeight="1" x14ac:dyDescent="0.25">
      <c r="A101" s="65"/>
      <c r="B101" s="65"/>
      <c r="C101" s="84"/>
      <c r="D101" s="85"/>
      <c r="E101" s="79"/>
      <c r="F101" s="79"/>
      <c r="G101" s="79"/>
      <c r="H101" s="79"/>
      <c r="I101" s="76"/>
      <c r="J101" s="76"/>
      <c r="K101" s="8"/>
    </row>
    <row r="102" spans="1:11" ht="154.5" customHeight="1" x14ac:dyDescent="0.25">
      <c r="A102" s="53" t="s">
        <v>85</v>
      </c>
      <c r="B102" s="53"/>
      <c r="C102" s="44"/>
      <c r="D102" s="45"/>
      <c r="E102" s="41" t="s">
        <v>177</v>
      </c>
      <c r="F102" s="41">
        <v>14</v>
      </c>
      <c r="G102" s="41" t="s">
        <v>86</v>
      </c>
      <c r="H102" s="41"/>
      <c r="I102" s="51">
        <v>18.8</v>
      </c>
      <c r="J102" s="51">
        <v>18.8</v>
      </c>
      <c r="K102" s="11">
        <v>18.8</v>
      </c>
    </row>
    <row r="103" spans="1:11" ht="13.5" hidden="1" customHeight="1" x14ac:dyDescent="0.25">
      <c r="A103" s="53"/>
      <c r="B103" s="53"/>
      <c r="C103" s="46"/>
      <c r="D103" s="47"/>
      <c r="E103" s="50"/>
      <c r="F103" s="50"/>
      <c r="G103" s="50"/>
      <c r="H103" s="50"/>
      <c r="I103" s="62"/>
      <c r="J103" s="62"/>
      <c r="K103" s="11"/>
    </row>
    <row r="104" spans="1:11" ht="15" hidden="1" customHeight="1" x14ac:dyDescent="0.25">
      <c r="A104" s="53"/>
      <c r="B104" s="53"/>
      <c r="C104" s="46"/>
      <c r="D104" s="47"/>
      <c r="E104" s="50"/>
      <c r="F104" s="50"/>
      <c r="G104" s="50"/>
      <c r="H104" s="50"/>
      <c r="I104" s="62"/>
      <c r="J104" s="62"/>
      <c r="K104" s="11"/>
    </row>
    <row r="105" spans="1:11" ht="15" hidden="1" customHeight="1" x14ac:dyDescent="0.25">
      <c r="A105" s="53"/>
      <c r="B105" s="53"/>
      <c r="C105" s="48"/>
      <c r="D105" s="49"/>
      <c r="E105" s="42"/>
      <c r="F105" s="42"/>
      <c r="G105" s="42"/>
      <c r="H105" s="42"/>
      <c r="I105" s="52"/>
      <c r="J105" s="52"/>
      <c r="K105" s="11"/>
    </row>
    <row r="106" spans="1:11" x14ac:dyDescent="0.25">
      <c r="A106" s="53" t="s">
        <v>87</v>
      </c>
      <c r="B106" s="53"/>
      <c r="C106" s="44"/>
      <c r="D106" s="45"/>
      <c r="E106" s="41" t="s">
        <v>177</v>
      </c>
      <c r="F106" s="41">
        <v>14</v>
      </c>
      <c r="G106" s="41" t="s">
        <v>88</v>
      </c>
      <c r="H106" s="41"/>
      <c r="I106" s="51">
        <v>18.8</v>
      </c>
      <c r="J106" s="51">
        <v>18.8</v>
      </c>
      <c r="K106" s="96">
        <v>18.8</v>
      </c>
    </row>
    <row r="107" spans="1:11" x14ac:dyDescent="0.25">
      <c r="A107" s="53"/>
      <c r="B107" s="53"/>
      <c r="C107" s="46"/>
      <c r="D107" s="47"/>
      <c r="E107" s="50"/>
      <c r="F107" s="50"/>
      <c r="G107" s="50"/>
      <c r="H107" s="50"/>
      <c r="I107" s="62"/>
      <c r="J107" s="62"/>
      <c r="K107" s="96"/>
    </row>
    <row r="108" spans="1:11" ht="12.75" customHeight="1" x14ac:dyDescent="0.25">
      <c r="A108" s="53"/>
      <c r="B108" s="53"/>
      <c r="C108" s="46"/>
      <c r="D108" s="47"/>
      <c r="E108" s="50"/>
      <c r="F108" s="50"/>
      <c r="G108" s="50"/>
      <c r="H108" s="50"/>
      <c r="I108" s="62"/>
      <c r="J108" s="62"/>
      <c r="K108" s="96"/>
    </row>
    <row r="109" spans="1:11" ht="0.75" customHeight="1" x14ac:dyDescent="0.25">
      <c r="A109" s="53"/>
      <c r="B109" s="53"/>
      <c r="C109" s="48"/>
      <c r="D109" s="49"/>
      <c r="E109" s="42"/>
      <c r="F109" s="42"/>
      <c r="G109" s="42"/>
      <c r="H109" s="42"/>
      <c r="I109" s="52"/>
      <c r="J109" s="52"/>
      <c r="K109" s="11"/>
    </row>
    <row r="110" spans="1:11" ht="26.25" customHeight="1" x14ac:dyDescent="0.25">
      <c r="A110" s="53" t="s">
        <v>89</v>
      </c>
      <c r="B110" s="53"/>
      <c r="C110" s="44"/>
      <c r="D110" s="45"/>
      <c r="E110" s="41" t="s">
        <v>177</v>
      </c>
      <c r="F110" s="41">
        <v>14</v>
      </c>
      <c r="G110" s="41" t="s">
        <v>90</v>
      </c>
      <c r="H110" s="41"/>
      <c r="I110" s="51">
        <v>18.8</v>
      </c>
      <c r="J110" s="51">
        <v>18.8</v>
      </c>
      <c r="K110" s="96">
        <v>18.8</v>
      </c>
    </row>
    <row r="111" spans="1:11" x14ac:dyDescent="0.25">
      <c r="A111" s="53"/>
      <c r="B111" s="53"/>
      <c r="C111" s="46"/>
      <c r="D111" s="47"/>
      <c r="E111" s="50"/>
      <c r="F111" s="50"/>
      <c r="G111" s="50"/>
      <c r="H111" s="50"/>
      <c r="I111" s="62"/>
      <c r="J111" s="62"/>
      <c r="K111" s="96"/>
    </row>
    <row r="112" spans="1:11" x14ac:dyDescent="0.25">
      <c r="A112" s="53"/>
      <c r="B112" s="53"/>
      <c r="C112" s="46"/>
      <c r="D112" s="47"/>
      <c r="E112" s="50"/>
      <c r="F112" s="50"/>
      <c r="G112" s="50"/>
      <c r="H112" s="50"/>
      <c r="I112" s="62"/>
      <c r="J112" s="62"/>
      <c r="K112" s="96"/>
    </row>
    <row r="113" spans="1:11" ht="15" hidden="1" customHeight="1" x14ac:dyDescent="0.25">
      <c r="A113" s="53"/>
      <c r="B113" s="53"/>
      <c r="C113" s="48"/>
      <c r="D113" s="49"/>
      <c r="E113" s="42"/>
      <c r="F113" s="42"/>
      <c r="G113" s="42"/>
      <c r="H113" s="42"/>
      <c r="I113" s="52"/>
      <c r="J113" s="52"/>
      <c r="K113" s="11"/>
    </row>
    <row r="114" spans="1:11" ht="29.25" customHeight="1" x14ac:dyDescent="0.25">
      <c r="A114" s="53" t="s">
        <v>196</v>
      </c>
      <c r="B114" s="53"/>
      <c r="C114" s="44"/>
      <c r="D114" s="45"/>
      <c r="E114" s="41" t="s">
        <v>177</v>
      </c>
      <c r="F114" s="41">
        <v>14</v>
      </c>
      <c r="G114" s="41" t="s">
        <v>90</v>
      </c>
      <c r="H114" s="41">
        <v>120</v>
      </c>
      <c r="I114" s="51">
        <v>18.8</v>
      </c>
      <c r="J114" s="51">
        <v>18.8</v>
      </c>
      <c r="K114" s="96">
        <v>18.8</v>
      </c>
    </row>
    <row r="115" spans="1:11" ht="12.75" customHeight="1" x14ac:dyDescent="0.25">
      <c r="A115" s="53"/>
      <c r="B115" s="53"/>
      <c r="C115" s="46"/>
      <c r="D115" s="47"/>
      <c r="E115" s="50"/>
      <c r="F115" s="50"/>
      <c r="G115" s="50"/>
      <c r="H115" s="50"/>
      <c r="I115" s="62"/>
      <c r="J115" s="62"/>
      <c r="K115" s="96"/>
    </row>
    <row r="116" spans="1:11" ht="15" hidden="1" customHeight="1" x14ac:dyDescent="0.25">
      <c r="A116" s="53"/>
      <c r="B116" s="53"/>
      <c r="C116" s="48"/>
      <c r="D116" s="49"/>
      <c r="E116" s="42"/>
      <c r="F116" s="42"/>
      <c r="G116" s="42"/>
      <c r="H116" s="42"/>
      <c r="I116" s="52"/>
      <c r="J116" s="52"/>
      <c r="K116" s="11"/>
    </row>
    <row r="117" spans="1:11" ht="24" customHeight="1" x14ac:dyDescent="0.25">
      <c r="A117" s="58" t="s">
        <v>91</v>
      </c>
      <c r="B117" s="59"/>
      <c r="C117" s="63"/>
      <c r="D117" s="64"/>
      <c r="E117" s="10" t="s">
        <v>176</v>
      </c>
      <c r="F117" s="10"/>
      <c r="G117" s="10"/>
      <c r="H117" s="10"/>
      <c r="I117" s="8">
        <f>I118+I133</f>
        <v>4930.79576</v>
      </c>
      <c r="J117" s="8">
        <f>J118+J133</f>
        <v>3832.96</v>
      </c>
      <c r="K117" s="8">
        <f>K118+K133</f>
        <v>3785.38</v>
      </c>
    </row>
    <row r="118" spans="1:11" ht="28.5" customHeight="1" x14ac:dyDescent="0.25">
      <c r="A118" s="58" t="s">
        <v>92</v>
      </c>
      <c r="B118" s="59"/>
      <c r="C118" s="63"/>
      <c r="D118" s="64"/>
      <c r="E118" s="10" t="s">
        <v>176</v>
      </c>
      <c r="F118" s="10" t="s">
        <v>178</v>
      </c>
      <c r="G118" s="10"/>
      <c r="H118" s="10"/>
      <c r="I118" s="8">
        <f>I119</f>
        <v>4628.9457599999996</v>
      </c>
      <c r="J118" s="8">
        <f>J119</f>
        <v>3622.96</v>
      </c>
      <c r="K118" s="8">
        <f>K119</f>
        <v>3665.38</v>
      </c>
    </row>
    <row r="119" spans="1:11" ht="196.5" customHeight="1" x14ac:dyDescent="0.25">
      <c r="A119" s="54" t="s">
        <v>93</v>
      </c>
      <c r="B119" s="55"/>
      <c r="C119" s="56"/>
      <c r="D119" s="57"/>
      <c r="E119" s="12" t="s">
        <v>176</v>
      </c>
      <c r="F119" s="12" t="s">
        <v>178</v>
      </c>
      <c r="G119" s="12" t="s">
        <v>94</v>
      </c>
      <c r="H119" s="12"/>
      <c r="I119" s="11">
        <f>I120+I123+I130</f>
        <v>4628.9457599999996</v>
      </c>
      <c r="J119" s="11">
        <f>J120+J123+J130</f>
        <v>3622.96</v>
      </c>
      <c r="K119" s="11">
        <f>K120+K123+K130</f>
        <v>3665.38</v>
      </c>
    </row>
    <row r="120" spans="1:11" ht="117" customHeight="1" x14ac:dyDescent="0.25">
      <c r="A120" s="54" t="s">
        <v>95</v>
      </c>
      <c r="B120" s="55"/>
      <c r="C120" s="56"/>
      <c r="D120" s="57"/>
      <c r="E120" s="12" t="s">
        <v>176</v>
      </c>
      <c r="F120" s="12" t="s">
        <v>178</v>
      </c>
      <c r="G120" s="12" t="s">
        <v>96</v>
      </c>
      <c r="H120" s="12"/>
      <c r="I120" s="11">
        <f t="shared" ref="I120:K121" si="1">I121</f>
        <v>1085.2841599999999</v>
      </c>
      <c r="J120" s="11">
        <f t="shared" si="1"/>
        <v>1044.1600000000001</v>
      </c>
      <c r="K120" s="11">
        <f t="shared" si="1"/>
        <v>1086.58</v>
      </c>
    </row>
    <row r="121" spans="1:11" ht="121.5" customHeight="1" x14ac:dyDescent="0.25">
      <c r="A121" s="54" t="s">
        <v>197</v>
      </c>
      <c r="B121" s="55"/>
      <c r="C121" s="56"/>
      <c r="D121" s="57"/>
      <c r="E121" s="12" t="s">
        <v>176</v>
      </c>
      <c r="F121" s="12" t="s">
        <v>178</v>
      </c>
      <c r="G121" s="12" t="s">
        <v>97</v>
      </c>
      <c r="H121" s="12"/>
      <c r="I121" s="11">
        <f t="shared" si="1"/>
        <v>1085.2841599999999</v>
      </c>
      <c r="J121" s="11">
        <f t="shared" si="1"/>
        <v>1044.1600000000001</v>
      </c>
      <c r="K121" s="11">
        <f t="shared" si="1"/>
        <v>1086.58</v>
      </c>
    </row>
    <row r="122" spans="1:11" ht="58.5" customHeight="1" x14ac:dyDescent="0.25">
      <c r="A122" s="66" t="s">
        <v>24</v>
      </c>
      <c r="B122" s="67"/>
      <c r="C122" s="56"/>
      <c r="D122" s="57"/>
      <c r="E122" s="12" t="s">
        <v>176</v>
      </c>
      <c r="F122" s="12" t="s">
        <v>178</v>
      </c>
      <c r="G122" s="12" t="s">
        <v>97</v>
      </c>
      <c r="H122" s="12">
        <v>240</v>
      </c>
      <c r="I122" s="11">
        <v>1085.2841599999999</v>
      </c>
      <c r="J122" s="11">
        <v>1044.1600000000001</v>
      </c>
      <c r="K122" s="11">
        <v>1086.58</v>
      </c>
    </row>
    <row r="123" spans="1:11" ht="158.25" customHeight="1" x14ac:dyDescent="0.25">
      <c r="A123" s="54" t="s">
        <v>98</v>
      </c>
      <c r="B123" s="55"/>
      <c r="C123" s="56"/>
      <c r="D123" s="57"/>
      <c r="E123" s="12" t="s">
        <v>176</v>
      </c>
      <c r="F123" s="12" t="s">
        <v>178</v>
      </c>
      <c r="G123" s="12" t="s">
        <v>99</v>
      </c>
      <c r="H123" s="12"/>
      <c r="I123" s="11">
        <f>I124+I126+I128</f>
        <v>3493.6615999999999</v>
      </c>
      <c r="J123" s="11">
        <f>J124+J126</f>
        <v>2578.8000000000002</v>
      </c>
      <c r="K123" s="11">
        <f>K125+K126</f>
        <v>2578.8000000000002</v>
      </c>
    </row>
    <row r="124" spans="1:11" ht="138" customHeight="1" x14ac:dyDescent="0.25">
      <c r="A124" s="54" t="s">
        <v>100</v>
      </c>
      <c r="B124" s="55"/>
      <c r="C124" s="56"/>
      <c r="D124" s="57"/>
      <c r="E124" s="12" t="s">
        <v>176</v>
      </c>
      <c r="F124" s="12" t="s">
        <v>178</v>
      </c>
      <c r="G124" s="12" t="s">
        <v>101</v>
      </c>
      <c r="H124" s="12"/>
      <c r="I124" s="11">
        <f>I125</f>
        <v>1001.03</v>
      </c>
      <c r="J124" s="11">
        <f>J125</f>
        <v>1000.8</v>
      </c>
      <c r="K124" s="11">
        <f>K125</f>
        <v>1000.8</v>
      </c>
    </row>
    <row r="125" spans="1:11" ht="42" customHeight="1" x14ac:dyDescent="0.25">
      <c r="A125" s="66" t="s">
        <v>24</v>
      </c>
      <c r="B125" s="67"/>
      <c r="C125" s="56"/>
      <c r="D125" s="57"/>
      <c r="E125" s="12" t="s">
        <v>176</v>
      </c>
      <c r="F125" s="12" t="s">
        <v>178</v>
      </c>
      <c r="G125" s="12" t="s">
        <v>101</v>
      </c>
      <c r="H125" s="12">
        <v>240</v>
      </c>
      <c r="I125" s="11">
        <v>1001.03</v>
      </c>
      <c r="J125" s="11">
        <v>1000.8</v>
      </c>
      <c r="K125" s="11">
        <v>1000.8</v>
      </c>
    </row>
    <row r="126" spans="1:11" ht="82.5" customHeight="1" x14ac:dyDescent="0.25">
      <c r="A126" s="54" t="s">
        <v>102</v>
      </c>
      <c r="B126" s="55"/>
      <c r="C126" s="56"/>
      <c r="D126" s="57"/>
      <c r="E126" s="12" t="s">
        <v>176</v>
      </c>
      <c r="F126" s="12" t="s">
        <v>178</v>
      </c>
      <c r="G126" s="12" t="s">
        <v>103</v>
      </c>
      <c r="H126" s="12"/>
      <c r="I126" s="11">
        <f>I127</f>
        <v>2368</v>
      </c>
      <c r="J126" s="11">
        <f>J127</f>
        <v>1578</v>
      </c>
      <c r="K126" s="11">
        <f>K127</f>
        <v>1578</v>
      </c>
    </row>
    <row r="127" spans="1:11" ht="63" customHeight="1" x14ac:dyDescent="0.25">
      <c r="A127" s="66" t="s">
        <v>24</v>
      </c>
      <c r="B127" s="67"/>
      <c r="C127" s="56"/>
      <c r="D127" s="57"/>
      <c r="E127" s="12" t="s">
        <v>176</v>
      </c>
      <c r="F127" s="12" t="s">
        <v>178</v>
      </c>
      <c r="G127" s="12" t="s">
        <v>103</v>
      </c>
      <c r="H127" s="12">
        <v>240</v>
      </c>
      <c r="I127" s="11">
        <v>2368</v>
      </c>
      <c r="J127" s="11">
        <v>1578</v>
      </c>
      <c r="K127" s="11">
        <v>1578</v>
      </c>
    </row>
    <row r="128" spans="1:11" ht="79.5" customHeight="1" x14ac:dyDescent="0.25">
      <c r="A128" s="66" t="s">
        <v>209</v>
      </c>
      <c r="B128" s="73"/>
      <c r="C128" s="27"/>
      <c r="D128" s="28"/>
      <c r="E128" s="12" t="s">
        <v>176</v>
      </c>
      <c r="F128" s="12" t="s">
        <v>178</v>
      </c>
      <c r="G128" s="12" t="s">
        <v>210</v>
      </c>
      <c r="H128" s="12"/>
      <c r="I128" s="29">
        <v>124.63160000000001</v>
      </c>
      <c r="J128" s="29">
        <v>83.052999999999997</v>
      </c>
      <c r="K128" s="29">
        <v>83.052999999999997</v>
      </c>
    </row>
    <row r="129" spans="1:11" ht="63" customHeight="1" x14ac:dyDescent="0.25">
      <c r="A129" s="66" t="s">
        <v>24</v>
      </c>
      <c r="B129" s="67"/>
      <c r="C129" s="27"/>
      <c r="D129" s="28"/>
      <c r="E129" s="12" t="s">
        <v>176</v>
      </c>
      <c r="F129" s="12" t="s">
        <v>178</v>
      </c>
      <c r="G129" s="12" t="s">
        <v>210</v>
      </c>
      <c r="H129" s="12" t="s">
        <v>211</v>
      </c>
      <c r="I129" s="29">
        <v>124.63160000000001</v>
      </c>
      <c r="J129" s="29">
        <v>83.052999999999997</v>
      </c>
      <c r="K129" s="29">
        <v>83.052999999999997</v>
      </c>
    </row>
    <row r="130" spans="1:11" ht="54" customHeight="1" x14ac:dyDescent="0.25">
      <c r="A130" s="54" t="s">
        <v>184</v>
      </c>
      <c r="B130" s="55"/>
      <c r="C130" s="56"/>
      <c r="D130" s="57"/>
      <c r="E130" s="12" t="s">
        <v>176</v>
      </c>
      <c r="F130" s="12" t="s">
        <v>178</v>
      </c>
      <c r="G130" s="12" t="s">
        <v>104</v>
      </c>
      <c r="H130" s="12"/>
      <c r="I130" s="11">
        <f t="shared" ref="I130:K131" si="2">I131</f>
        <v>50</v>
      </c>
      <c r="J130" s="11">
        <f t="shared" si="2"/>
        <v>0</v>
      </c>
      <c r="K130" s="11">
        <f t="shared" si="2"/>
        <v>0</v>
      </c>
    </row>
    <row r="131" spans="1:11" ht="21" customHeight="1" x14ac:dyDescent="0.25">
      <c r="A131" s="54" t="s">
        <v>105</v>
      </c>
      <c r="B131" s="55"/>
      <c r="C131" s="56"/>
      <c r="D131" s="57"/>
      <c r="E131" s="12" t="s">
        <v>176</v>
      </c>
      <c r="F131" s="12" t="s">
        <v>178</v>
      </c>
      <c r="G131" s="12" t="s">
        <v>106</v>
      </c>
      <c r="H131" s="12"/>
      <c r="I131" s="11">
        <f t="shared" si="2"/>
        <v>50</v>
      </c>
      <c r="J131" s="11">
        <f t="shared" si="2"/>
        <v>0</v>
      </c>
      <c r="K131" s="11">
        <f t="shared" si="2"/>
        <v>0</v>
      </c>
    </row>
    <row r="132" spans="1:11" ht="53.25" customHeight="1" x14ac:dyDescent="0.25">
      <c r="A132" s="66" t="s">
        <v>24</v>
      </c>
      <c r="B132" s="67"/>
      <c r="C132" s="56"/>
      <c r="D132" s="57"/>
      <c r="E132" s="12" t="s">
        <v>176</v>
      </c>
      <c r="F132" s="12" t="s">
        <v>178</v>
      </c>
      <c r="G132" s="12" t="s">
        <v>106</v>
      </c>
      <c r="H132" s="12">
        <v>240</v>
      </c>
      <c r="I132" s="11">
        <v>50</v>
      </c>
      <c r="J132" s="11">
        <v>0</v>
      </c>
      <c r="K132" s="11">
        <v>0</v>
      </c>
    </row>
    <row r="133" spans="1:11" ht="29.25" customHeight="1" x14ac:dyDescent="0.25">
      <c r="A133" s="58" t="s">
        <v>107</v>
      </c>
      <c r="B133" s="59"/>
      <c r="C133" s="63"/>
      <c r="D133" s="64"/>
      <c r="E133" s="10" t="s">
        <v>176</v>
      </c>
      <c r="F133" s="10">
        <v>12</v>
      </c>
      <c r="G133" s="10"/>
      <c r="H133" s="10"/>
      <c r="I133" s="33">
        <f>I134+I138+I141+I145</f>
        <v>301.85000000000002</v>
      </c>
      <c r="J133" s="33">
        <f>J134+J141+J145</f>
        <v>210</v>
      </c>
      <c r="K133" s="33">
        <f>K134+K141</f>
        <v>120</v>
      </c>
    </row>
    <row r="134" spans="1:11" ht="88.5" customHeight="1" x14ac:dyDescent="0.25">
      <c r="A134" s="68" t="s">
        <v>212</v>
      </c>
      <c r="B134" s="69"/>
      <c r="C134" s="30"/>
      <c r="D134" s="31"/>
      <c r="E134" s="10" t="s">
        <v>176</v>
      </c>
      <c r="F134" s="10" t="s">
        <v>213</v>
      </c>
      <c r="G134" s="10" t="s">
        <v>214</v>
      </c>
      <c r="H134" s="10"/>
      <c r="I134" s="32">
        <v>0.84</v>
      </c>
      <c r="J134" s="32">
        <v>0</v>
      </c>
      <c r="K134" s="32">
        <v>0</v>
      </c>
    </row>
    <row r="135" spans="1:11" ht="65.25" customHeight="1" x14ac:dyDescent="0.25">
      <c r="A135" s="66" t="s">
        <v>215</v>
      </c>
      <c r="B135" s="73"/>
      <c r="C135" s="27"/>
      <c r="D135" s="28"/>
      <c r="E135" s="12" t="s">
        <v>176</v>
      </c>
      <c r="F135" s="12" t="s">
        <v>213</v>
      </c>
      <c r="G135" s="12" t="s">
        <v>216</v>
      </c>
      <c r="H135" s="12"/>
      <c r="I135" s="29">
        <v>0.84</v>
      </c>
      <c r="J135" s="29">
        <v>0</v>
      </c>
      <c r="K135" s="29">
        <v>0</v>
      </c>
    </row>
    <row r="136" spans="1:11" ht="54" customHeight="1" x14ac:dyDescent="0.25">
      <c r="A136" s="66" t="s">
        <v>217</v>
      </c>
      <c r="B136" s="73"/>
      <c r="C136" s="27"/>
      <c r="D136" s="28"/>
      <c r="E136" s="12" t="s">
        <v>176</v>
      </c>
      <c r="F136" s="12" t="s">
        <v>213</v>
      </c>
      <c r="G136" s="12" t="s">
        <v>218</v>
      </c>
      <c r="H136" s="12"/>
      <c r="I136" s="29">
        <v>0.84</v>
      </c>
      <c r="J136" s="29">
        <v>0</v>
      </c>
      <c r="K136" s="29">
        <v>0</v>
      </c>
    </row>
    <row r="137" spans="1:11" ht="54.75" customHeight="1" x14ac:dyDescent="0.25">
      <c r="A137" s="66" t="s">
        <v>24</v>
      </c>
      <c r="B137" s="67"/>
      <c r="C137" s="27"/>
      <c r="D137" s="28"/>
      <c r="E137" s="12" t="s">
        <v>176</v>
      </c>
      <c r="F137" s="12" t="s">
        <v>213</v>
      </c>
      <c r="G137" s="12" t="s">
        <v>218</v>
      </c>
      <c r="H137" s="12" t="s">
        <v>211</v>
      </c>
      <c r="I137" s="29">
        <v>0.84</v>
      </c>
      <c r="J137" s="29">
        <v>0</v>
      </c>
      <c r="K137" s="29">
        <v>0</v>
      </c>
    </row>
    <row r="138" spans="1:11" ht="54.75" customHeight="1" x14ac:dyDescent="0.25">
      <c r="A138" s="58" t="s">
        <v>32</v>
      </c>
      <c r="B138" s="59"/>
      <c r="C138" s="37"/>
      <c r="D138" s="38"/>
      <c r="E138" s="10" t="s">
        <v>176</v>
      </c>
      <c r="F138" s="10" t="s">
        <v>213</v>
      </c>
      <c r="G138" s="10" t="s">
        <v>224</v>
      </c>
      <c r="H138" s="10"/>
      <c r="I138" s="39">
        <v>96.01</v>
      </c>
      <c r="J138" s="39">
        <v>0</v>
      </c>
      <c r="K138" s="39">
        <v>0</v>
      </c>
    </row>
    <row r="139" spans="1:11" ht="54.75" customHeight="1" x14ac:dyDescent="0.25">
      <c r="A139" s="66" t="s">
        <v>223</v>
      </c>
      <c r="B139" s="73"/>
      <c r="C139" s="34"/>
      <c r="D139" s="35"/>
      <c r="E139" s="12" t="s">
        <v>176</v>
      </c>
      <c r="F139" s="12" t="s">
        <v>213</v>
      </c>
      <c r="G139" s="12" t="s">
        <v>225</v>
      </c>
      <c r="H139" s="12"/>
      <c r="I139" s="36">
        <v>96.01</v>
      </c>
      <c r="J139" s="36">
        <v>0</v>
      </c>
      <c r="K139" s="36">
        <v>0</v>
      </c>
    </row>
    <row r="140" spans="1:11" ht="54.75" customHeight="1" x14ac:dyDescent="0.25">
      <c r="A140" s="66" t="s">
        <v>24</v>
      </c>
      <c r="B140" s="67"/>
      <c r="C140" s="34"/>
      <c r="D140" s="35"/>
      <c r="E140" s="12" t="s">
        <v>176</v>
      </c>
      <c r="F140" s="12" t="s">
        <v>213</v>
      </c>
      <c r="G140" s="12" t="s">
        <v>225</v>
      </c>
      <c r="H140" s="12" t="s">
        <v>211</v>
      </c>
      <c r="I140" s="36">
        <v>96.01</v>
      </c>
      <c r="J140" s="36">
        <v>0</v>
      </c>
      <c r="K140" s="36">
        <v>0</v>
      </c>
    </row>
    <row r="141" spans="1:11" ht="81.75" customHeight="1" x14ac:dyDescent="0.25">
      <c r="A141" s="58" t="s">
        <v>108</v>
      </c>
      <c r="B141" s="59"/>
      <c r="C141" s="63"/>
      <c r="D141" s="64"/>
      <c r="E141" s="10" t="s">
        <v>176</v>
      </c>
      <c r="F141" s="10">
        <v>12</v>
      </c>
      <c r="G141" s="40" t="s">
        <v>109</v>
      </c>
      <c r="H141" s="10"/>
      <c r="I141" s="39">
        <f t="shared" ref="I141:K143" si="3">I142</f>
        <v>120</v>
      </c>
      <c r="J141" s="39">
        <f t="shared" si="3"/>
        <v>120</v>
      </c>
      <c r="K141" s="39">
        <f t="shared" si="3"/>
        <v>120</v>
      </c>
    </row>
    <row r="142" spans="1:11" ht="81" customHeight="1" x14ac:dyDescent="0.25">
      <c r="A142" s="54" t="s">
        <v>110</v>
      </c>
      <c r="B142" s="55"/>
      <c r="C142" s="56"/>
      <c r="D142" s="57"/>
      <c r="E142" s="12" t="s">
        <v>176</v>
      </c>
      <c r="F142" s="12">
        <v>12</v>
      </c>
      <c r="G142" s="12" t="s">
        <v>111</v>
      </c>
      <c r="H142" s="12"/>
      <c r="I142" s="11">
        <f t="shared" si="3"/>
        <v>120</v>
      </c>
      <c r="J142" s="11">
        <f t="shared" si="3"/>
        <v>120</v>
      </c>
      <c r="K142" s="11">
        <f t="shared" si="3"/>
        <v>120</v>
      </c>
    </row>
    <row r="143" spans="1:11" ht="82.5" customHeight="1" x14ac:dyDescent="0.25">
      <c r="A143" s="54" t="s">
        <v>112</v>
      </c>
      <c r="B143" s="55"/>
      <c r="C143" s="56"/>
      <c r="D143" s="57"/>
      <c r="E143" s="12" t="s">
        <v>176</v>
      </c>
      <c r="F143" s="12">
        <v>12</v>
      </c>
      <c r="G143" s="12" t="s">
        <v>113</v>
      </c>
      <c r="H143" s="12"/>
      <c r="I143" s="11">
        <f t="shared" si="3"/>
        <v>120</v>
      </c>
      <c r="J143" s="11">
        <f t="shared" si="3"/>
        <v>120</v>
      </c>
      <c r="K143" s="11">
        <f t="shared" si="3"/>
        <v>120</v>
      </c>
    </row>
    <row r="144" spans="1:11" ht="58.5" customHeight="1" x14ac:dyDescent="0.25">
      <c r="A144" s="54" t="s">
        <v>24</v>
      </c>
      <c r="B144" s="55"/>
      <c r="C144" s="56"/>
      <c r="D144" s="57"/>
      <c r="E144" s="12" t="s">
        <v>176</v>
      </c>
      <c r="F144" s="12">
        <v>12</v>
      </c>
      <c r="G144" s="12" t="s">
        <v>113</v>
      </c>
      <c r="H144" s="12">
        <v>240</v>
      </c>
      <c r="I144" s="11">
        <v>120</v>
      </c>
      <c r="J144" s="11">
        <v>120</v>
      </c>
      <c r="K144" s="11">
        <v>120</v>
      </c>
    </row>
    <row r="145" spans="1:11" ht="94.5" customHeight="1" x14ac:dyDescent="0.25">
      <c r="A145" s="58" t="s">
        <v>114</v>
      </c>
      <c r="B145" s="59"/>
      <c r="C145" s="63"/>
      <c r="D145" s="64"/>
      <c r="E145" s="10" t="s">
        <v>176</v>
      </c>
      <c r="F145" s="10">
        <v>12</v>
      </c>
      <c r="G145" s="10" t="s">
        <v>115</v>
      </c>
      <c r="H145" s="10"/>
      <c r="I145" s="39">
        <f t="shared" ref="I145:K147" si="4">I146</f>
        <v>85</v>
      </c>
      <c r="J145" s="39">
        <f t="shared" si="4"/>
        <v>90</v>
      </c>
      <c r="K145" s="39">
        <f t="shared" si="4"/>
        <v>60</v>
      </c>
    </row>
    <row r="146" spans="1:11" ht="42.75" customHeight="1" x14ac:dyDescent="0.25">
      <c r="A146" s="54" t="s">
        <v>116</v>
      </c>
      <c r="B146" s="55"/>
      <c r="C146" s="56"/>
      <c r="D146" s="57"/>
      <c r="E146" s="12" t="s">
        <v>176</v>
      </c>
      <c r="F146" s="12">
        <v>12</v>
      </c>
      <c r="G146" s="12" t="s">
        <v>117</v>
      </c>
      <c r="H146" s="12"/>
      <c r="I146" s="11">
        <f t="shared" si="4"/>
        <v>85</v>
      </c>
      <c r="J146" s="11">
        <f t="shared" si="4"/>
        <v>90</v>
      </c>
      <c r="K146" s="11">
        <f t="shared" si="4"/>
        <v>60</v>
      </c>
    </row>
    <row r="147" spans="1:11" ht="96" customHeight="1" x14ac:dyDescent="0.25">
      <c r="A147" s="54" t="s">
        <v>118</v>
      </c>
      <c r="B147" s="55"/>
      <c r="C147" s="56"/>
      <c r="D147" s="57"/>
      <c r="E147" s="12" t="s">
        <v>176</v>
      </c>
      <c r="F147" s="12">
        <v>12</v>
      </c>
      <c r="G147" s="12" t="s">
        <v>119</v>
      </c>
      <c r="H147" s="12"/>
      <c r="I147" s="11">
        <f t="shared" si="4"/>
        <v>85</v>
      </c>
      <c r="J147" s="11">
        <f t="shared" si="4"/>
        <v>90</v>
      </c>
      <c r="K147" s="11">
        <f t="shared" si="4"/>
        <v>60</v>
      </c>
    </row>
    <row r="148" spans="1:11" ht="62.25" customHeight="1" x14ac:dyDescent="0.25">
      <c r="A148" s="54" t="s">
        <v>24</v>
      </c>
      <c r="B148" s="55"/>
      <c r="C148" s="56"/>
      <c r="D148" s="57"/>
      <c r="E148" s="12" t="s">
        <v>176</v>
      </c>
      <c r="F148" s="12">
        <v>12</v>
      </c>
      <c r="G148" s="12" t="s">
        <v>119</v>
      </c>
      <c r="H148" s="12">
        <v>240</v>
      </c>
      <c r="I148" s="11">
        <v>85</v>
      </c>
      <c r="J148" s="11">
        <v>90</v>
      </c>
      <c r="K148" s="11">
        <v>60</v>
      </c>
    </row>
    <row r="149" spans="1:11" ht="32.25" customHeight="1" x14ac:dyDescent="0.25">
      <c r="A149" s="58" t="s">
        <v>120</v>
      </c>
      <c r="B149" s="59"/>
      <c r="C149" s="63"/>
      <c r="D149" s="64"/>
      <c r="E149" s="10" t="s">
        <v>182</v>
      </c>
      <c r="F149" s="10"/>
      <c r="G149" s="10"/>
      <c r="H149" s="10"/>
      <c r="I149" s="8">
        <f>I150</f>
        <v>6502.2989500000003</v>
      </c>
      <c r="J149" s="8">
        <f>J150</f>
        <v>4626.1123600000001</v>
      </c>
      <c r="K149" s="8">
        <f>K150</f>
        <v>4280.3669600000003</v>
      </c>
    </row>
    <row r="150" spans="1:11" ht="19.5" customHeight="1" x14ac:dyDescent="0.25">
      <c r="A150" s="58" t="s">
        <v>121</v>
      </c>
      <c r="B150" s="59"/>
      <c r="C150" s="63"/>
      <c r="D150" s="64"/>
      <c r="E150" s="10" t="s">
        <v>182</v>
      </c>
      <c r="F150" s="10" t="s">
        <v>177</v>
      </c>
      <c r="G150" s="10"/>
      <c r="H150" s="10"/>
      <c r="I150" s="8">
        <f>I151+I178</f>
        <v>6502.2989500000003</v>
      </c>
      <c r="J150" s="8">
        <v>4626.1123600000001</v>
      </c>
      <c r="K150" s="8">
        <v>4280.3669600000003</v>
      </c>
    </row>
    <row r="151" spans="1:11" ht="79.5" customHeight="1" x14ac:dyDescent="0.25">
      <c r="A151" s="53" t="s">
        <v>73</v>
      </c>
      <c r="B151" s="53"/>
      <c r="C151" s="44"/>
      <c r="D151" s="45"/>
      <c r="E151" s="41" t="s">
        <v>182</v>
      </c>
      <c r="F151" s="41" t="s">
        <v>177</v>
      </c>
      <c r="G151" s="41" t="s">
        <v>122</v>
      </c>
      <c r="H151" s="70"/>
      <c r="I151" s="51">
        <f>I154+I165+I168+I175</f>
        <v>5580.8989500000007</v>
      </c>
      <c r="J151" s="51">
        <f>J154+J165+J168+J175</f>
        <v>4412.0123599999997</v>
      </c>
      <c r="K151" s="11">
        <f>K154+K165+K168+K175</f>
        <v>3358.9669599999997</v>
      </c>
    </row>
    <row r="152" spans="1:11" ht="1.5" customHeight="1" x14ac:dyDescent="0.25">
      <c r="A152" s="53"/>
      <c r="B152" s="53"/>
      <c r="C152" s="46"/>
      <c r="D152" s="47"/>
      <c r="E152" s="50"/>
      <c r="F152" s="50"/>
      <c r="G152" s="50"/>
      <c r="H152" s="71"/>
      <c r="I152" s="62"/>
      <c r="J152" s="62"/>
      <c r="K152" s="11"/>
    </row>
    <row r="153" spans="1:11" ht="15" hidden="1" customHeight="1" x14ac:dyDescent="0.25">
      <c r="A153" s="53"/>
      <c r="B153" s="53"/>
      <c r="C153" s="48"/>
      <c r="D153" s="49"/>
      <c r="E153" s="42"/>
      <c r="F153" s="42"/>
      <c r="G153" s="42"/>
      <c r="H153" s="72"/>
      <c r="I153" s="52"/>
      <c r="J153" s="52"/>
      <c r="K153" s="11"/>
    </row>
    <row r="154" spans="1:11" ht="41.25" customHeight="1" x14ac:dyDescent="0.25">
      <c r="A154" s="54" t="s">
        <v>123</v>
      </c>
      <c r="B154" s="55"/>
      <c r="C154" s="56"/>
      <c r="D154" s="57"/>
      <c r="E154" s="12" t="s">
        <v>182</v>
      </c>
      <c r="F154" s="12" t="s">
        <v>177</v>
      </c>
      <c r="G154" s="12" t="s">
        <v>124</v>
      </c>
      <c r="H154" s="12"/>
      <c r="I154" s="11">
        <f>I155+I157+I159+I161+I163</f>
        <v>4410.6656000000003</v>
      </c>
      <c r="J154" s="11">
        <f>J155+J157+J159+J161+J163</f>
        <v>2934.9079999999999</v>
      </c>
      <c r="K154" s="11">
        <f>K155+K159</f>
        <v>2093.4355</v>
      </c>
    </row>
    <row r="155" spans="1:11" ht="33" customHeight="1" x14ac:dyDescent="0.25">
      <c r="A155" s="66" t="s">
        <v>125</v>
      </c>
      <c r="B155" s="67"/>
      <c r="C155" s="56"/>
      <c r="D155" s="57"/>
      <c r="E155" s="12" t="s">
        <v>182</v>
      </c>
      <c r="F155" s="12" t="s">
        <v>177</v>
      </c>
      <c r="G155" s="12" t="s">
        <v>126</v>
      </c>
      <c r="H155" s="12"/>
      <c r="I155" s="11">
        <f>I156</f>
        <v>3377.3307599999998</v>
      </c>
      <c r="J155" s="11">
        <v>2934.9079999999999</v>
      </c>
      <c r="K155" s="11">
        <f>K156</f>
        <v>2093.4355</v>
      </c>
    </row>
    <row r="156" spans="1:11" ht="53.25" customHeight="1" x14ac:dyDescent="0.25">
      <c r="A156" s="66" t="s">
        <v>24</v>
      </c>
      <c r="B156" s="67"/>
      <c r="C156" s="56"/>
      <c r="D156" s="57"/>
      <c r="E156" s="12" t="s">
        <v>182</v>
      </c>
      <c r="F156" s="12" t="s">
        <v>177</v>
      </c>
      <c r="G156" s="12" t="s">
        <v>126</v>
      </c>
      <c r="H156" s="12">
        <v>240</v>
      </c>
      <c r="I156" s="11">
        <v>3377.3307599999998</v>
      </c>
      <c r="J156" s="11">
        <v>3149.0079999999998</v>
      </c>
      <c r="K156" s="11">
        <v>2093.4355</v>
      </c>
    </row>
    <row r="157" spans="1:11" ht="57.75" customHeight="1" x14ac:dyDescent="0.25">
      <c r="A157" s="54" t="s">
        <v>202</v>
      </c>
      <c r="B157" s="55"/>
      <c r="C157" s="56"/>
      <c r="D157" s="57"/>
      <c r="E157" s="12" t="s">
        <v>182</v>
      </c>
      <c r="F157" s="12" t="s">
        <v>177</v>
      </c>
      <c r="G157" s="12" t="s">
        <v>127</v>
      </c>
      <c r="H157" s="12"/>
      <c r="I157" s="11">
        <f>I158</f>
        <v>294.33463999999998</v>
      </c>
      <c r="J157" s="11">
        <f>J158</f>
        <v>0</v>
      </c>
      <c r="K157" s="11">
        <f>K158</f>
        <v>0</v>
      </c>
    </row>
    <row r="158" spans="1:11" ht="51.75" customHeight="1" x14ac:dyDescent="0.25">
      <c r="A158" s="43" t="s">
        <v>24</v>
      </c>
      <c r="B158" s="43"/>
      <c r="C158" s="44"/>
      <c r="D158" s="45"/>
      <c r="E158" s="14" t="s">
        <v>182</v>
      </c>
      <c r="F158" s="14" t="s">
        <v>177</v>
      </c>
      <c r="G158" s="14" t="s">
        <v>127</v>
      </c>
      <c r="H158" s="14">
        <v>240</v>
      </c>
      <c r="I158" s="15">
        <v>294.33463999999998</v>
      </c>
      <c r="J158" s="15">
        <v>0</v>
      </c>
      <c r="K158" s="11">
        <v>0</v>
      </c>
    </row>
    <row r="159" spans="1:11" ht="27" customHeight="1" x14ac:dyDescent="0.25">
      <c r="A159" s="54" t="s">
        <v>203</v>
      </c>
      <c r="B159" s="55"/>
      <c r="C159" s="56"/>
      <c r="D159" s="57"/>
      <c r="E159" s="12" t="s">
        <v>182</v>
      </c>
      <c r="F159" s="12" t="s">
        <v>177</v>
      </c>
      <c r="G159" s="12" t="s">
        <v>128</v>
      </c>
      <c r="H159" s="12"/>
      <c r="I159" s="11">
        <f>I160</f>
        <v>480.00020000000001</v>
      </c>
      <c r="J159" s="11">
        <f>J160</f>
        <v>0</v>
      </c>
      <c r="K159" s="11">
        <f>K160</f>
        <v>0</v>
      </c>
    </row>
    <row r="160" spans="1:11" ht="60" customHeight="1" x14ac:dyDescent="0.25">
      <c r="A160" s="66" t="s">
        <v>24</v>
      </c>
      <c r="B160" s="67"/>
      <c r="C160" s="56"/>
      <c r="D160" s="57"/>
      <c r="E160" s="12" t="s">
        <v>182</v>
      </c>
      <c r="F160" s="12" t="s">
        <v>177</v>
      </c>
      <c r="G160" s="12" t="s">
        <v>128</v>
      </c>
      <c r="H160" s="12">
        <v>240</v>
      </c>
      <c r="I160" s="11">
        <v>480.00020000000001</v>
      </c>
      <c r="J160" s="11">
        <v>0</v>
      </c>
      <c r="K160" s="11">
        <v>0</v>
      </c>
    </row>
    <row r="161" spans="1:11" ht="30" customHeight="1" x14ac:dyDescent="0.25">
      <c r="A161" s="54" t="s">
        <v>185</v>
      </c>
      <c r="B161" s="55"/>
      <c r="C161" s="56"/>
      <c r="D161" s="57"/>
      <c r="E161" s="12" t="s">
        <v>182</v>
      </c>
      <c r="F161" s="12" t="s">
        <v>177</v>
      </c>
      <c r="G161" s="12" t="s">
        <v>129</v>
      </c>
      <c r="H161" s="12"/>
      <c r="I161" s="11">
        <f>I162</f>
        <v>135</v>
      </c>
      <c r="J161" s="11">
        <f>J162</f>
        <v>0</v>
      </c>
      <c r="K161" s="11">
        <f>K162</f>
        <v>0</v>
      </c>
    </row>
    <row r="162" spans="1:11" ht="41.25" customHeight="1" x14ac:dyDescent="0.25">
      <c r="A162" s="66" t="s">
        <v>24</v>
      </c>
      <c r="B162" s="67"/>
      <c r="C162" s="56"/>
      <c r="D162" s="57"/>
      <c r="E162" s="12" t="s">
        <v>182</v>
      </c>
      <c r="F162" s="12" t="s">
        <v>177</v>
      </c>
      <c r="G162" s="12" t="s">
        <v>129</v>
      </c>
      <c r="H162" s="12">
        <v>240</v>
      </c>
      <c r="I162" s="11">
        <v>135</v>
      </c>
      <c r="J162" s="11">
        <v>0</v>
      </c>
      <c r="K162" s="11">
        <v>0</v>
      </c>
    </row>
    <row r="163" spans="1:11" ht="30.75" customHeight="1" x14ac:dyDescent="0.25">
      <c r="A163" s="54" t="s">
        <v>130</v>
      </c>
      <c r="B163" s="55"/>
      <c r="C163" s="56"/>
      <c r="D163" s="57"/>
      <c r="E163" s="12" t="s">
        <v>182</v>
      </c>
      <c r="F163" s="12" t="s">
        <v>177</v>
      </c>
      <c r="G163" s="12" t="s">
        <v>131</v>
      </c>
      <c r="H163" s="12"/>
      <c r="I163" s="11">
        <f>I164</f>
        <v>124</v>
      </c>
      <c r="J163" s="11">
        <f>J164</f>
        <v>0</v>
      </c>
      <c r="K163" s="11">
        <f>K164</f>
        <v>0</v>
      </c>
    </row>
    <row r="164" spans="1:11" ht="59.25" customHeight="1" x14ac:dyDescent="0.25">
      <c r="A164" s="66" t="s">
        <v>24</v>
      </c>
      <c r="B164" s="67"/>
      <c r="C164" s="56"/>
      <c r="D164" s="57"/>
      <c r="E164" s="12" t="s">
        <v>182</v>
      </c>
      <c r="F164" s="12" t="s">
        <v>177</v>
      </c>
      <c r="G164" s="12" t="s">
        <v>131</v>
      </c>
      <c r="H164" s="12" t="s">
        <v>132</v>
      </c>
      <c r="I164" s="11">
        <v>124</v>
      </c>
      <c r="J164" s="11">
        <v>0</v>
      </c>
      <c r="K164" s="11">
        <v>0</v>
      </c>
    </row>
    <row r="165" spans="1:11" ht="55.5" customHeight="1" x14ac:dyDescent="0.25">
      <c r="A165" s="54" t="s">
        <v>133</v>
      </c>
      <c r="B165" s="55"/>
      <c r="C165" s="56"/>
      <c r="D165" s="57"/>
      <c r="E165" s="12" t="s">
        <v>182</v>
      </c>
      <c r="F165" s="12" t="s">
        <v>177</v>
      </c>
      <c r="G165" s="12" t="s">
        <v>134</v>
      </c>
      <c r="H165" s="12"/>
      <c r="I165" s="11">
        <f t="shared" ref="I165:K166" si="5">I166</f>
        <v>1.75</v>
      </c>
      <c r="J165" s="11">
        <f t="shared" si="5"/>
        <v>0</v>
      </c>
      <c r="K165" s="11">
        <f t="shared" si="5"/>
        <v>0</v>
      </c>
    </row>
    <row r="166" spans="1:11" ht="72" customHeight="1" x14ac:dyDescent="0.25">
      <c r="A166" s="66" t="s">
        <v>200</v>
      </c>
      <c r="B166" s="67"/>
      <c r="C166" s="56"/>
      <c r="D166" s="57"/>
      <c r="E166" s="12" t="s">
        <v>182</v>
      </c>
      <c r="F166" s="12" t="s">
        <v>177</v>
      </c>
      <c r="G166" s="12" t="s">
        <v>135</v>
      </c>
      <c r="H166" s="12"/>
      <c r="I166" s="11">
        <f t="shared" si="5"/>
        <v>1.75</v>
      </c>
      <c r="J166" s="11">
        <f t="shared" si="5"/>
        <v>0</v>
      </c>
      <c r="K166" s="11">
        <f t="shared" si="5"/>
        <v>0</v>
      </c>
    </row>
    <row r="167" spans="1:11" ht="60.75" customHeight="1" x14ac:dyDescent="0.25">
      <c r="A167" s="66" t="s">
        <v>24</v>
      </c>
      <c r="B167" s="67"/>
      <c r="C167" s="56"/>
      <c r="D167" s="57"/>
      <c r="E167" s="12" t="s">
        <v>182</v>
      </c>
      <c r="F167" s="12" t="s">
        <v>177</v>
      </c>
      <c r="G167" s="12" t="s">
        <v>135</v>
      </c>
      <c r="H167" s="12">
        <v>240</v>
      </c>
      <c r="I167" s="11">
        <v>1.75</v>
      </c>
      <c r="J167" s="11">
        <v>0</v>
      </c>
      <c r="K167" s="11">
        <v>0</v>
      </c>
    </row>
    <row r="168" spans="1:11" ht="40.5" customHeight="1" x14ac:dyDescent="0.25">
      <c r="A168" s="54" t="s">
        <v>204</v>
      </c>
      <c r="B168" s="55"/>
      <c r="C168" s="56"/>
      <c r="D168" s="57"/>
      <c r="E168" s="12" t="s">
        <v>182</v>
      </c>
      <c r="F168" s="12" t="s">
        <v>177</v>
      </c>
      <c r="G168" s="12" t="s">
        <v>143</v>
      </c>
      <c r="H168" s="12"/>
      <c r="I168" s="11">
        <f>I169+I171+I173</f>
        <v>1088.48335</v>
      </c>
      <c r="J168" s="11">
        <f>J171+J173</f>
        <v>1477.10436</v>
      </c>
      <c r="K168" s="11">
        <f>K169+K171+K173</f>
        <v>1265.5314599999999</v>
      </c>
    </row>
    <row r="169" spans="1:11" ht="32.25" customHeight="1" x14ac:dyDescent="0.25">
      <c r="A169" s="54" t="s">
        <v>205</v>
      </c>
      <c r="B169" s="55"/>
      <c r="C169" s="56"/>
      <c r="D169" s="57"/>
      <c r="E169" s="12" t="s">
        <v>182</v>
      </c>
      <c r="F169" s="12" t="s">
        <v>177</v>
      </c>
      <c r="G169" s="12" t="s">
        <v>144</v>
      </c>
      <c r="H169" s="12"/>
      <c r="I169" s="11">
        <f>I170</f>
        <v>730.98374999999999</v>
      </c>
      <c r="J169" s="11">
        <f>J170</f>
        <v>0</v>
      </c>
      <c r="K169" s="11">
        <f>K170</f>
        <v>0</v>
      </c>
    </row>
    <row r="170" spans="1:11" ht="62.25" customHeight="1" x14ac:dyDescent="0.25">
      <c r="A170" s="66" t="s">
        <v>24</v>
      </c>
      <c r="B170" s="67"/>
      <c r="C170" s="56"/>
      <c r="D170" s="57"/>
      <c r="E170" s="12" t="s">
        <v>182</v>
      </c>
      <c r="F170" s="12" t="s">
        <v>177</v>
      </c>
      <c r="G170" s="12" t="s">
        <v>144</v>
      </c>
      <c r="H170" s="12">
        <v>240</v>
      </c>
      <c r="I170" s="11">
        <v>730.98374999999999</v>
      </c>
      <c r="J170" s="11">
        <v>0</v>
      </c>
      <c r="K170" s="11">
        <v>0</v>
      </c>
    </row>
    <row r="171" spans="1:11" ht="33.75" customHeight="1" x14ac:dyDescent="0.25">
      <c r="A171" s="54" t="s">
        <v>145</v>
      </c>
      <c r="B171" s="55"/>
      <c r="C171" s="56"/>
      <c r="D171" s="57"/>
      <c r="E171" s="12" t="s">
        <v>182</v>
      </c>
      <c r="F171" s="12" t="s">
        <v>177</v>
      </c>
      <c r="G171" s="12" t="s">
        <v>186</v>
      </c>
      <c r="H171" s="12"/>
      <c r="I171" s="11">
        <f>I172</f>
        <v>355.10435000000001</v>
      </c>
      <c r="J171" s="11">
        <f>J172</f>
        <v>1467.20776</v>
      </c>
      <c r="K171" s="11">
        <f>K172</f>
        <v>1257.0524</v>
      </c>
    </row>
    <row r="172" spans="1:11" ht="60" customHeight="1" x14ac:dyDescent="0.25">
      <c r="A172" s="66" t="s">
        <v>146</v>
      </c>
      <c r="B172" s="67"/>
      <c r="C172" s="56"/>
      <c r="D172" s="57"/>
      <c r="E172" s="12" t="s">
        <v>182</v>
      </c>
      <c r="F172" s="12" t="s">
        <v>177</v>
      </c>
      <c r="G172" s="12" t="s">
        <v>187</v>
      </c>
      <c r="H172" s="12">
        <v>240</v>
      </c>
      <c r="I172" s="11">
        <v>355.10435000000001</v>
      </c>
      <c r="J172" s="11">
        <v>1467.20776</v>
      </c>
      <c r="K172" s="11">
        <v>1257.0524</v>
      </c>
    </row>
    <row r="173" spans="1:11" ht="41.25" customHeight="1" x14ac:dyDescent="0.25">
      <c r="A173" s="54" t="s">
        <v>147</v>
      </c>
      <c r="B173" s="55"/>
      <c r="C173" s="56"/>
      <c r="D173" s="57"/>
      <c r="E173" s="12" t="s">
        <v>182</v>
      </c>
      <c r="F173" s="12" t="s">
        <v>177</v>
      </c>
      <c r="G173" s="12" t="s">
        <v>188</v>
      </c>
      <c r="H173" s="12"/>
      <c r="I173" s="11">
        <f>I174</f>
        <v>2.3952499999999999</v>
      </c>
      <c r="J173" s="11">
        <f>J174</f>
        <v>9.8965999999999994</v>
      </c>
      <c r="K173" s="11">
        <f>K174</f>
        <v>8.4790600000000005</v>
      </c>
    </row>
    <row r="174" spans="1:11" ht="59.25" customHeight="1" x14ac:dyDescent="0.25">
      <c r="A174" s="54" t="s">
        <v>24</v>
      </c>
      <c r="B174" s="55"/>
      <c r="C174" s="56"/>
      <c r="D174" s="57"/>
      <c r="E174" s="12" t="s">
        <v>182</v>
      </c>
      <c r="F174" s="12" t="s">
        <v>177</v>
      </c>
      <c r="G174" s="12" t="s">
        <v>189</v>
      </c>
      <c r="H174" s="12">
        <v>240</v>
      </c>
      <c r="I174" s="11">
        <v>2.3952499999999999</v>
      </c>
      <c r="J174" s="11">
        <v>9.8965999999999994</v>
      </c>
      <c r="K174" s="11">
        <v>8.4790600000000005</v>
      </c>
    </row>
    <row r="175" spans="1:11" ht="31.5" customHeight="1" x14ac:dyDescent="0.25">
      <c r="A175" s="54" t="s">
        <v>148</v>
      </c>
      <c r="B175" s="55"/>
      <c r="C175" s="56"/>
      <c r="D175" s="57"/>
      <c r="E175" s="12" t="s">
        <v>182</v>
      </c>
      <c r="F175" s="12" t="s">
        <v>177</v>
      </c>
      <c r="G175" s="12" t="s">
        <v>149</v>
      </c>
      <c r="H175" s="12"/>
      <c r="I175" s="11">
        <f t="shared" ref="I175:K176" si="6">I176</f>
        <v>80</v>
      </c>
      <c r="J175" s="11">
        <f t="shared" si="6"/>
        <v>0</v>
      </c>
      <c r="K175" s="11">
        <f t="shared" si="6"/>
        <v>0</v>
      </c>
    </row>
    <row r="176" spans="1:11" ht="69.75" customHeight="1" x14ac:dyDescent="0.25">
      <c r="A176" s="54" t="s">
        <v>150</v>
      </c>
      <c r="B176" s="55"/>
      <c r="C176" s="56"/>
      <c r="D176" s="57"/>
      <c r="E176" s="12" t="s">
        <v>182</v>
      </c>
      <c r="F176" s="12" t="s">
        <v>177</v>
      </c>
      <c r="G176" s="12" t="s">
        <v>151</v>
      </c>
      <c r="H176" s="12"/>
      <c r="I176" s="11">
        <f t="shared" si="6"/>
        <v>80</v>
      </c>
      <c r="J176" s="11">
        <f t="shared" si="6"/>
        <v>0</v>
      </c>
      <c r="K176" s="11">
        <f t="shared" si="6"/>
        <v>0</v>
      </c>
    </row>
    <row r="177" spans="1:11" ht="59.25" customHeight="1" x14ac:dyDescent="0.25">
      <c r="A177" s="66" t="s">
        <v>24</v>
      </c>
      <c r="B177" s="67"/>
      <c r="C177" s="56"/>
      <c r="D177" s="57"/>
      <c r="E177" s="12" t="s">
        <v>182</v>
      </c>
      <c r="F177" s="12" t="s">
        <v>177</v>
      </c>
      <c r="G177" s="12" t="s">
        <v>151</v>
      </c>
      <c r="H177" s="12">
        <v>240</v>
      </c>
      <c r="I177" s="11">
        <v>80</v>
      </c>
      <c r="J177" s="11">
        <v>0</v>
      </c>
      <c r="K177" s="11">
        <v>0</v>
      </c>
    </row>
    <row r="178" spans="1:11" ht="81" customHeight="1" x14ac:dyDescent="0.25">
      <c r="A178" s="66" t="s">
        <v>136</v>
      </c>
      <c r="B178" s="67"/>
      <c r="C178" s="56"/>
      <c r="D178" s="57"/>
      <c r="E178" s="12" t="s">
        <v>182</v>
      </c>
      <c r="F178" s="12" t="s">
        <v>177</v>
      </c>
      <c r="G178" s="12" t="s">
        <v>137</v>
      </c>
      <c r="H178" s="12"/>
      <c r="I178" s="18">
        <f>I179</f>
        <v>921.4</v>
      </c>
      <c r="J178" s="18">
        <f>J179</f>
        <v>214.1</v>
      </c>
      <c r="K178" s="18">
        <f>K179</f>
        <v>921.4</v>
      </c>
    </row>
    <row r="179" spans="1:11" ht="59.25" customHeight="1" x14ac:dyDescent="0.25">
      <c r="A179" s="43" t="s">
        <v>198</v>
      </c>
      <c r="B179" s="43"/>
      <c r="C179" s="44"/>
      <c r="D179" s="45"/>
      <c r="E179" s="41" t="s">
        <v>182</v>
      </c>
      <c r="F179" s="41" t="s">
        <v>177</v>
      </c>
      <c r="G179" s="41" t="s">
        <v>138</v>
      </c>
      <c r="H179" s="41"/>
      <c r="I179" s="51">
        <f>I181+I183</f>
        <v>921.4</v>
      </c>
      <c r="J179" s="51">
        <f>J181+J183</f>
        <v>214.1</v>
      </c>
      <c r="K179" s="51">
        <f>K181+K183</f>
        <v>921.4</v>
      </c>
    </row>
    <row r="180" spans="1:11" ht="9.75" customHeight="1" x14ac:dyDescent="0.25">
      <c r="A180" s="43"/>
      <c r="B180" s="43"/>
      <c r="C180" s="48"/>
      <c r="D180" s="49"/>
      <c r="E180" s="42"/>
      <c r="F180" s="42"/>
      <c r="G180" s="42"/>
      <c r="H180" s="42"/>
      <c r="I180" s="52"/>
      <c r="J180" s="52"/>
      <c r="K180" s="52"/>
    </row>
    <row r="181" spans="1:11" ht="59.25" customHeight="1" x14ac:dyDescent="0.25">
      <c r="A181" s="66" t="s">
        <v>139</v>
      </c>
      <c r="B181" s="67"/>
      <c r="C181" s="56"/>
      <c r="D181" s="57"/>
      <c r="E181" s="12" t="s">
        <v>182</v>
      </c>
      <c r="F181" s="12" t="s">
        <v>177</v>
      </c>
      <c r="G181" s="12" t="s">
        <v>140</v>
      </c>
      <c r="H181" s="10"/>
      <c r="I181" s="18">
        <f>I182</f>
        <v>708.8</v>
      </c>
      <c r="J181" s="18">
        <f>J182</f>
        <v>0</v>
      </c>
      <c r="K181" s="18">
        <f>K182</f>
        <v>708.8</v>
      </c>
    </row>
    <row r="182" spans="1:11" ht="59.25" customHeight="1" x14ac:dyDescent="0.25">
      <c r="A182" s="66" t="s">
        <v>24</v>
      </c>
      <c r="B182" s="67"/>
      <c r="C182" s="56"/>
      <c r="D182" s="57"/>
      <c r="E182" s="12" t="s">
        <v>182</v>
      </c>
      <c r="F182" s="12" t="s">
        <v>177</v>
      </c>
      <c r="G182" s="12" t="s">
        <v>140</v>
      </c>
      <c r="H182" s="12">
        <v>240</v>
      </c>
      <c r="I182" s="18">
        <v>708.8</v>
      </c>
      <c r="J182" s="18">
        <v>0</v>
      </c>
      <c r="K182" s="18">
        <v>708.8</v>
      </c>
    </row>
    <row r="183" spans="1:11" ht="59.25" customHeight="1" x14ac:dyDescent="0.25">
      <c r="A183" s="66" t="s">
        <v>141</v>
      </c>
      <c r="B183" s="67"/>
      <c r="C183" s="56"/>
      <c r="D183" s="57"/>
      <c r="E183" s="12" t="s">
        <v>182</v>
      </c>
      <c r="F183" s="12" t="s">
        <v>177</v>
      </c>
      <c r="G183" s="12" t="s">
        <v>142</v>
      </c>
      <c r="H183" s="12"/>
      <c r="I183" s="18">
        <f>I184</f>
        <v>212.6</v>
      </c>
      <c r="J183" s="18">
        <v>214.1</v>
      </c>
      <c r="K183" s="18">
        <f>K184</f>
        <v>212.6</v>
      </c>
    </row>
    <row r="184" spans="1:11" ht="15" customHeight="1" x14ac:dyDescent="0.25">
      <c r="A184" s="66" t="s">
        <v>24</v>
      </c>
      <c r="B184" s="67"/>
      <c r="C184" s="56"/>
      <c r="D184" s="57"/>
      <c r="E184" s="12" t="s">
        <v>182</v>
      </c>
      <c r="F184" s="12" t="s">
        <v>177</v>
      </c>
      <c r="G184" s="12" t="s">
        <v>142</v>
      </c>
      <c r="H184" s="12">
        <v>240</v>
      </c>
      <c r="I184" s="18">
        <v>212.6</v>
      </c>
      <c r="J184" s="18">
        <v>0</v>
      </c>
      <c r="K184" s="18">
        <v>212.6</v>
      </c>
    </row>
    <row r="185" spans="1:11" ht="15" customHeight="1" x14ac:dyDescent="0.25">
      <c r="A185" s="68" t="s">
        <v>199</v>
      </c>
      <c r="B185" s="69"/>
      <c r="C185" s="19"/>
      <c r="D185" s="20"/>
      <c r="E185" s="10" t="s">
        <v>179</v>
      </c>
      <c r="F185" s="10"/>
      <c r="G185" s="10"/>
      <c r="H185" s="10"/>
      <c r="I185" s="21">
        <v>55.5</v>
      </c>
      <c r="J185" s="21">
        <f t="shared" ref="I185:K190" si="7">J186</f>
        <v>42</v>
      </c>
      <c r="K185" s="21">
        <f t="shared" si="7"/>
        <v>42</v>
      </c>
    </row>
    <row r="186" spans="1:11" ht="27.75" customHeight="1" x14ac:dyDescent="0.25">
      <c r="A186" s="58" t="s">
        <v>152</v>
      </c>
      <c r="B186" s="59"/>
      <c r="C186" s="63"/>
      <c r="D186" s="64"/>
      <c r="E186" s="10" t="s">
        <v>179</v>
      </c>
      <c r="F186" s="10" t="s">
        <v>179</v>
      </c>
      <c r="G186" s="10"/>
      <c r="H186" s="10"/>
      <c r="I186" s="8">
        <f t="shared" si="7"/>
        <v>42</v>
      </c>
      <c r="J186" s="8">
        <f t="shared" si="7"/>
        <v>42</v>
      </c>
      <c r="K186" s="8">
        <f t="shared" si="7"/>
        <v>42</v>
      </c>
    </row>
    <row r="187" spans="1:11" ht="89.25" customHeight="1" x14ac:dyDescent="0.25">
      <c r="A187" s="54" t="s">
        <v>153</v>
      </c>
      <c r="B187" s="55"/>
      <c r="C187" s="56"/>
      <c r="D187" s="57"/>
      <c r="E187" s="12" t="s">
        <v>179</v>
      </c>
      <c r="F187" s="12" t="s">
        <v>179</v>
      </c>
      <c r="G187" s="12" t="s">
        <v>45</v>
      </c>
      <c r="H187" s="12"/>
      <c r="I187" s="11">
        <f t="shared" si="7"/>
        <v>42</v>
      </c>
      <c r="J187" s="11">
        <f t="shared" si="7"/>
        <v>42</v>
      </c>
      <c r="K187" s="11">
        <f t="shared" si="7"/>
        <v>42</v>
      </c>
    </row>
    <row r="188" spans="1:11" ht="122.25" customHeight="1" x14ac:dyDescent="0.25">
      <c r="A188" s="54" t="s">
        <v>154</v>
      </c>
      <c r="B188" s="55"/>
      <c r="C188" s="56"/>
      <c r="D188" s="57"/>
      <c r="E188" s="12" t="s">
        <v>179</v>
      </c>
      <c r="F188" s="12" t="s">
        <v>179</v>
      </c>
      <c r="G188" s="12" t="s">
        <v>47</v>
      </c>
      <c r="H188" s="12"/>
      <c r="I188" s="11">
        <f t="shared" si="7"/>
        <v>42</v>
      </c>
      <c r="J188" s="11">
        <f t="shared" si="7"/>
        <v>42</v>
      </c>
      <c r="K188" s="11">
        <f t="shared" si="7"/>
        <v>42</v>
      </c>
    </row>
    <row r="189" spans="1:11" ht="72" customHeight="1" x14ac:dyDescent="0.25">
      <c r="A189" s="54" t="s">
        <v>48</v>
      </c>
      <c r="B189" s="55"/>
      <c r="C189" s="56"/>
      <c r="D189" s="57"/>
      <c r="E189" s="12" t="s">
        <v>179</v>
      </c>
      <c r="F189" s="12" t="s">
        <v>179</v>
      </c>
      <c r="G189" s="12" t="s">
        <v>49</v>
      </c>
      <c r="H189" s="12"/>
      <c r="I189" s="11">
        <f t="shared" si="7"/>
        <v>42</v>
      </c>
      <c r="J189" s="11">
        <f t="shared" si="7"/>
        <v>42</v>
      </c>
      <c r="K189" s="11">
        <f t="shared" si="7"/>
        <v>42</v>
      </c>
    </row>
    <row r="190" spans="1:11" ht="94.5" customHeight="1" x14ac:dyDescent="0.25">
      <c r="A190" s="54" t="s">
        <v>155</v>
      </c>
      <c r="B190" s="55"/>
      <c r="C190" s="56"/>
      <c r="D190" s="57"/>
      <c r="E190" s="12" t="s">
        <v>179</v>
      </c>
      <c r="F190" s="12" t="s">
        <v>179</v>
      </c>
      <c r="G190" s="12" t="s">
        <v>156</v>
      </c>
      <c r="H190" s="12"/>
      <c r="I190" s="11">
        <f t="shared" si="7"/>
        <v>42</v>
      </c>
      <c r="J190" s="11">
        <f t="shared" si="7"/>
        <v>42</v>
      </c>
      <c r="K190" s="11">
        <f t="shared" si="7"/>
        <v>42</v>
      </c>
    </row>
    <row r="191" spans="1:11" ht="27.75" customHeight="1" x14ac:dyDescent="0.25">
      <c r="A191" s="54" t="s">
        <v>52</v>
      </c>
      <c r="B191" s="55"/>
      <c r="C191" s="56"/>
      <c r="D191" s="57"/>
      <c r="E191" s="12" t="s">
        <v>179</v>
      </c>
      <c r="F191" s="12" t="s">
        <v>179</v>
      </c>
      <c r="G191" s="12" t="s">
        <v>156</v>
      </c>
      <c r="H191" s="12">
        <v>540</v>
      </c>
      <c r="I191" s="11">
        <v>42</v>
      </c>
      <c r="J191" s="11">
        <v>42</v>
      </c>
      <c r="K191" s="11">
        <v>42</v>
      </c>
    </row>
    <row r="192" spans="1:11" ht="26.25" customHeight="1" x14ac:dyDescent="0.25">
      <c r="A192" s="58" t="s">
        <v>157</v>
      </c>
      <c r="B192" s="59"/>
      <c r="C192" s="63"/>
      <c r="D192" s="64"/>
      <c r="E192" s="10" t="s">
        <v>179</v>
      </c>
      <c r="F192" s="10" t="s">
        <v>178</v>
      </c>
      <c r="G192" s="10"/>
      <c r="H192" s="10"/>
      <c r="I192" s="8">
        <f t="shared" ref="I192:K195" si="8">I193</f>
        <v>13.5</v>
      </c>
      <c r="J192" s="8">
        <f t="shared" si="8"/>
        <v>0</v>
      </c>
      <c r="K192" s="8">
        <f t="shared" si="8"/>
        <v>0</v>
      </c>
    </row>
    <row r="193" spans="1:11" ht="95.25" customHeight="1" x14ac:dyDescent="0.25">
      <c r="A193" s="54" t="s">
        <v>158</v>
      </c>
      <c r="B193" s="55"/>
      <c r="C193" s="63"/>
      <c r="D193" s="64"/>
      <c r="E193" s="10" t="s">
        <v>179</v>
      </c>
      <c r="F193" s="10" t="s">
        <v>178</v>
      </c>
      <c r="G193" s="10" t="s">
        <v>220</v>
      </c>
      <c r="H193" s="10"/>
      <c r="I193" s="8">
        <f t="shared" si="8"/>
        <v>13.5</v>
      </c>
      <c r="J193" s="8">
        <f t="shared" si="8"/>
        <v>0</v>
      </c>
      <c r="K193" s="8">
        <f t="shared" si="8"/>
        <v>0</v>
      </c>
    </row>
    <row r="194" spans="1:11" ht="170.25" customHeight="1" x14ac:dyDescent="0.25">
      <c r="A194" s="54" t="s">
        <v>192</v>
      </c>
      <c r="B194" s="55"/>
      <c r="C194" s="56"/>
      <c r="D194" s="57"/>
      <c r="E194" s="12" t="s">
        <v>179</v>
      </c>
      <c r="F194" s="12" t="s">
        <v>178</v>
      </c>
      <c r="G194" s="12" t="s">
        <v>221</v>
      </c>
      <c r="H194" s="12"/>
      <c r="I194" s="11">
        <f t="shared" si="8"/>
        <v>13.5</v>
      </c>
      <c r="J194" s="11">
        <f t="shared" si="8"/>
        <v>0</v>
      </c>
      <c r="K194" s="11">
        <f t="shared" si="8"/>
        <v>0</v>
      </c>
    </row>
    <row r="195" spans="1:11" ht="108.75" customHeight="1" x14ac:dyDescent="0.25">
      <c r="A195" s="54" t="s">
        <v>159</v>
      </c>
      <c r="B195" s="55"/>
      <c r="C195" s="56"/>
      <c r="D195" s="57"/>
      <c r="E195" s="12" t="s">
        <v>179</v>
      </c>
      <c r="F195" s="12" t="s">
        <v>178</v>
      </c>
      <c r="G195" s="12" t="s">
        <v>222</v>
      </c>
      <c r="H195" s="12"/>
      <c r="I195" s="11">
        <f t="shared" si="8"/>
        <v>13.5</v>
      </c>
      <c r="J195" s="11">
        <f t="shared" si="8"/>
        <v>0</v>
      </c>
      <c r="K195" s="11">
        <f t="shared" si="8"/>
        <v>0</v>
      </c>
    </row>
    <row r="196" spans="1:11" ht="42.75" customHeight="1" x14ac:dyDescent="0.25">
      <c r="A196" s="54" t="s">
        <v>24</v>
      </c>
      <c r="B196" s="55"/>
      <c r="C196" s="56"/>
      <c r="D196" s="57"/>
      <c r="E196" s="12" t="s">
        <v>179</v>
      </c>
      <c r="F196" s="12" t="s">
        <v>178</v>
      </c>
      <c r="G196" s="12" t="s">
        <v>222</v>
      </c>
      <c r="H196" s="12">
        <v>240</v>
      </c>
      <c r="I196" s="11">
        <v>13.5</v>
      </c>
      <c r="J196" s="11">
        <v>0</v>
      </c>
      <c r="K196" s="11">
        <v>0</v>
      </c>
    </row>
    <row r="197" spans="1:11" ht="19.5" customHeight="1" x14ac:dyDescent="0.25">
      <c r="A197" s="58" t="s">
        <v>160</v>
      </c>
      <c r="B197" s="59"/>
      <c r="C197" s="63"/>
      <c r="D197" s="64"/>
      <c r="E197" s="10" t="s">
        <v>183</v>
      </c>
      <c r="F197" s="10"/>
      <c r="G197" s="10"/>
      <c r="H197" s="10"/>
      <c r="I197" s="8">
        <f t="shared" ref="I197:K198" si="9">I198</f>
        <v>11.2</v>
      </c>
      <c r="J197" s="8">
        <f t="shared" si="9"/>
        <v>11.2</v>
      </c>
      <c r="K197" s="8">
        <f t="shared" si="9"/>
        <v>11.2</v>
      </c>
    </row>
    <row r="198" spans="1:11" x14ac:dyDescent="0.25">
      <c r="A198" s="58" t="s">
        <v>161</v>
      </c>
      <c r="B198" s="59"/>
      <c r="C198" s="63"/>
      <c r="D198" s="64"/>
      <c r="E198" s="10" t="s">
        <v>183</v>
      </c>
      <c r="F198" s="10" t="s">
        <v>181</v>
      </c>
      <c r="G198" s="10"/>
      <c r="H198" s="10"/>
      <c r="I198" s="8">
        <f t="shared" si="9"/>
        <v>11.2</v>
      </c>
      <c r="J198" s="8">
        <f t="shared" si="9"/>
        <v>11.2</v>
      </c>
      <c r="K198" s="8">
        <f t="shared" si="9"/>
        <v>11.2</v>
      </c>
    </row>
    <row r="199" spans="1:11" ht="41.25" customHeight="1" x14ac:dyDescent="0.25">
      <c r="A199" s="53" t="s">
        <v>32</v>
      </c>
      <c r="B199" s="53"/>
      <c r="C199" s="44"/>
      <c r="D199" s="45"/>
      <c r="E199" s="41" t="s">
        <v>183</v>
      </c>
      <c r="F199" s="41" t="s">
        <v>181</v>
      </c>
      <c r="G199" s="41" t="s">
        <v>162</v>
      </c>
      <c r="H199" s="41"/>
      <c r="I199" s="51">
        <f>I202</f>
        <v>11.2</v>
      </c>
      <c r="J199" s="51">
        <f>J202</f>
        <v>11.2</v>
      </c>
      <c r="K199" s="96">
        <f>K202</f>
        <v>11.2</v>
      </c>
    </row>
    <row r="200" spans="1:11" ht="15.75" customHeight="1" x14ac:dyDescent="0.25">
      <c r="A200" s="53"/>
      <c r="B200" s="53"/>
      <c r="C200" s="46"/>
      <c r="D200" s="47"/>
      <c r="E200" s="50"/>
      <c r="F200" s="50"/>
      <c r="G200" s="50"/>
      <c r="H200" s="50"/>
      <c r="I200" s="62"/>
      <c r="J200" s="62"/>
      <c r="K200" s="96"/>
    </row>
    <row r="201" spans="1:11" ht="2.25" hidden="1" customHeight="1" x14ac:dyDescent="0.25">
      <c r="A201" s="53"/>
      <c r="B201" s="53"/>
      <c r="C201" s="48"/>
      <c r="D201" s="49"/>
      <c r="E201" s="42"/>
      <c r="F201" s="42"/>
      <c r="G201" s="42"/>
      <c r="H201" s="42"/>
      <c r="I201" s="52"/>
      <c r="J201" s="52"/>
      <c r="K201" s="11"/>
    </row>
    <row r="202" spans="1:11" ht="20.25" customHeight="1" x14ac:dyDescent="0.25">
      <c r="A202" s="53" t="s">
        <v>163</v>
      </c>
      <c r="B202" s="53"/>
      <c r="C202" s="44"/>
      <c r="D202" s="45"/>
      <c r="E202" s="41" t="s">
        <v>183</v>
      </c>
      <c r="F202" s="41" t="s">
        <v>181</v>
      </c>
      <c r="G202" s="41" t="s">
        <v>164</v>
      </c>
      <c r="H202" s="41"/>
      <c r="I202" s="51">
        <f>I204</f>
        <v>11.2</v>
      </c>
      <c r="J202" s="51">
        <f>J204</f>
        <v>11.2</v>
      </c>
      <c r="K202" s="96">
        <f>K204</f>
        <v>11.2</v>
      </c>
    </row>
    <row r="203" spans="1:11" ht="15.75" customHeight="1" x14ac:dyDescent="0.25">
      <c r="A203" s="53"/>
      <c r="B203" s="53"/>
      <c r="C203" s="48"/>
      <c r="D203" s="49"/>
      <c r="E203" s="42"/>
      <c r="F203" s="42"/>
      <c r="G203" s="42"/>
      <c r="H203" s="42"/>
      <c r="I203" s="52"/>
      <c r="J203" s="52"/>
      <c r="K203" s="96"/>
    </row>
    <row r="204" spans="1:11" ht="29.25" customHeight="1" x14ac:dyDescent="0.25">
      <c r="A204" s="43" t="s">
        <v>24</v>
      </c>
      <c r="B204" s="43"/>
      <c r="C204" s="44"/>
      <c r="D204" s="45"/>
      <c r="E204" s="41" t="s">
        <v>183</v>
      </c>
      <c r="F204" s="41" t="s">
        <v>181</v>
      </c>
      <c r="G204" s="41" t="s">
        <v>164</v>
      </c>
      <c r="H204" s="41">
        <v>240</v>
      </c>
      <c r="I204" s="51">
        <v>11.2</v>
      </c>
      <c r="J204" s="51">
        <v>11.2</v>
      </c>
      <c r="K204" s="96">
        <v>11.2</v>
      </c>
    </row>
    <row r="205" spans="1:11" x14ac:dyDescent="0.25">
      <c r="A205" s="43"/>
      <c r="B205" s="43"/>
      <c r="C205" s="46"/>
      <c r="D205" s="47"/>
      <c r="E205" s="50"/>
      <c r="F205" s="50"/>
      <c r="G205" s="50"/>
      <c r="H205" s="50"/>
      <c r="I205" s="62"/>
      <c r="J205" s="62"/>
      <c r="K205" s="96"/>
    </row>
    <row r="206" spans="1:11" ht="13.5" customHeight="1" x14ac:dyDescent="0.25">
      <c r="A206" s="43"/>
      <c r="B206" s="43"/>
      <c r="C206" s="48"/>
      <c r="D206" s="49"/>
      <c r="E206" s="42"/>
      <c r="F206" s="42"/>
      <c r="G206" s="42"/>
      <c r="H206" s="42"/>
      <c r="I206" s="52"/>
      <c r="J206" s="52"/>
      <c r="K206" s="96"/>
    </row>
    <row r="207" spans="1:11" ht="18.75" customHeight="1" x14ac:dyDescent="0.25">
      <c r="A207" s="58" t="s">
        <v>165</v>
      </c>
      <c r="B207" s="59"/>
      <c r="C207" s="63"/>
      <c r="D207" s="64"/>
      <c r="E207" s="10">
        <v>10</v>
      </c>
      <c r="F207" s="10"/>
      <c r="G207" s="10"/>
      <c r="H207" s="10"/>
      <c r="I207" s="8">
        <f t="shared" ref="I207:K209" si="10">I208</f>
        <v>773.2</v>
      </c>
      <c r="J207" s="8">
        <f t="shared" si="10"/>
        <v>773.2</v>
      </c>
      <c r="K207" s="8">
        <f t="shared" si="10"/>
        <v>773.2</v>
      </c>
    </row>
    <row r="208" spans="1:11" ht="18.75" customHeight="1" x14ac:dyDescent="0.25">
      <c r="A208" s="58" t="s">
        <v>166</v>
      </c>
      <c r="B208" s="59"/>
      <c r="C208" s="63"/>
      <c r="D208" s="64"/>
      <c r="E208" s="10">
        <v>10</v>
      </c>
      <c r="F208" s="10" t="s">
        <v>181</v>
      </c>
      <c r="G208" s="10"/>
      <c r="H208" s="10"/>
      <c r="I208" s="8">
        <f t="shared" si="10"/>
        <v>773.2</v>
      </c>
      <c r="J208" s="8">
        <f t="shared" si="10"/>
        <v>773.2</v>
      </c>
      <c r="K208" s="8">
        <f t="shared" si="10"/>
        <v>773.2</v>
      </c>
    </row>
    <row r="209" spans="1:11" ht="56.25" customHeight="1" x14ac:dyDescent="0.25">
      <c r="A209" s="54" t="s">
        <v>32</v>
      </c>
      <c r="B209" s="55"/>
      <c r="C209" s="56"/>
      <c r="D209" s="57"/>
      <c r="E209" s="12">
        <v>10</v>
      </c>
      <c r="F209" s="12" t="s">
        <v>181</v>
      </c>
      <c r="G209" s="12" t="s">
        <v>33</v>
      </c>
      <c r="H209" s="12"/>
      <c r="I209" s="11">
        <f t="shared" si="10"/>
        <v>773.2</v>
      </c>
      <c r="J209" s="11">
        <f t="shared" si="10"/>
        <v>773.2</v>
      </c>
      <c r="K209" s="11">
        <f t="shared" si="10"/>
        <v>773.2</v>
      </c>
    </row>
    <row r="210" spans="1:11" ht="82.5" customHeight="1" x14ac:dyDescent="0.25">
      <c r="A210" s="54" t="s">
        <v>167</v>
      </c>
      <c r="B210" s="55"/>
      <c r="C210" s="56"/>
      <c r="D210" s="57"/>
      <c r="E210" s="12">
        <v>10</v>
      </c>
      <c r="F210" s="12" t="s">
        <v>181</v>
      </c>
      <c r="G210" s="12" t="s">
        <v>168</v>
      </c>
      <c r="H210" s="12"/>
      <c r="I210" s="11">
        <v>773.2</v>
      </c>
      <c r="J210" s="11">
        <v>773.2</v>
      </c>
      <c r="K210" s="11">
        <v>773.2</v>
      </c>
    </row>
    <row r="211" spans="1:11" ht="28.5" customHeight="1" x14ac:dyDescent="0.25">
      <c r="A211" s="54" t="s">
        <v>201</v>
      </c>
      <c r="B211" s="73"/>
      <c r="C211" s="16"/>
      <c r="D211" s="17"/>
      <c r="E211" s="12">
        <v>10</v>
      </c>
      <c r="F211" s="12" t="s">
        <v>181</v>
      </c>
      <c r="G211" s="12" t="s">
        <v>168</v>
      </c>
      <c r="H211" s="12">
        <v>310</v>
      </c>
      <c r="I211" s="18">
        <v>773.2</v>
      </c>
      <c r="J211" s="18">
        <v>773.2</v>
      </c>
      <c r="K211" s="18">
        <v>773.2</v>
      </c>
    </row>
    <row r="212" spans="1:11" ht="18" customHeight="1" x14ac:dyDescent="0.25">
      <c r="A212" s="58" t="s">
        <v>169</v>
      </c>
      <c r="B212" s="59"/>
      <c r="C212" s="63"/>
      <c r="D212" s="64"/>
      <c r="E212" s="10">
        <v>11</v>
      </c>
      <c r="F212" s="10"/>
      <c r="G212" s="10"/>
      <c r="H212" s="10"/>
      <c r="I212" s="8">
        <f>I213</f>
        <v>78</v>
      </c>
      <c r="J212" s="8">
        <f>J213</f>
        <v>78</v>
      </c>
      <c r="K212" s="8">
        <f>K213</f>
        <v>78</v>
      </c>
    </row>
    <row r="213" spans="1:11" x14ac:dyDescent="0.25">
      <c r="A213" s="65" t="s">
        <v>170</v>
      </c>
      <c r="B213" s="65"/>
      <c r="C213" s="44"/>
      <c r="D213" s="45"/>
      <c r="E213" s="41">
        <v>11</v>
      </c>
      <c r="F213" s="41" t="s">
        <v>181</v>
      </c>
      <c r="G213" s="41"/>
      <c r="H213" s="41"/>
      <c r="I213" s="51">
        <f>I215</f>
        <v>78</v>
      </c>
      <c r="J213" s="51">
        <f>J215</f>
        <v>78</v>
      </c>
      <c r="K213" s="96">
        <f>K215</f>
        <v>78</v>
      </c>
    </row>
    <row r="214" spans="1:11" ht="4.5" customHeight="1" x14ac:dyDescent="0.25">
      <c r="A214" s="65"/>
      <c r="B214" s="65"/>
      <c r="C214" s="48"/>
      <c r="D214" s="49"/>
      <c r="E214" s="42"/>
      <c r="F214" s="42"/>
      <c r="G214" s="42"/>
      <c r="H214" s="42"/>
      <c r="I214" s="52"/>
      <c r="J214" s="52"/>
      <c r="K214" s="96"/>
    </row>
    <row r="215" spans="1:11" ht="79.5" customHeight="1" x14ac:dyDescent="0.25">
      <c r="A215" s="54" t="s">
        <v>153</v>
      </c>
      <c r="B215" s="55"/>
      <c r="C215" s="56"/>
      <c r="D215" s="57"/>
      <c r="E215" s="12">
        <v>11</v>
      </c>
      <c r="F215" s="12" t="s">
        <v>181</v>
      </c>
      <c r="G215" s="12" t="s">
        <v>45</v>
      </c>
      <c r="H215" s="12"/>
      <c r="I215" s="11">
        <f t="shared" ref="I215:K218" si="11">I216</f>
        <v>78</v>
      </c>
      <c r="J215" s="11">
        <f t="shared" si="11"/>
        <v>78</v>
      </c>
      <c r="K215" s="11">
        <f t="shared" si="11"/>
        <v>78</v>
      </c>
    </row>
    <row r="216" spans="1:11" ht="124.5" customHeight="1" x14ac:dyDescent="0.25">
      <c r="A216" s="54" t="s">
        <v>154</v>
      </c>
      <c r="B216" s="55"/>
      <c r="C216" s="56"/>
      <c r="D216" s="57"/>
      <c r="E216" s="12">
        <v>11</v>
      </c>
      <c r="F216" s="12" t="s">
        <v>181</v>
      </c>
      <c r="G216" s="12" t="s">
        <v>47</v>
      </c>
      <c r="H216" s="12"/>
      <c r="I216" s="11">
        <f t="shared" si="11"/>
        <v>78</v>
      </c>
      <c r="J216" s="11">
        <f t="shared" si="11"/>
        <v>78</v>
      </c>
      <c r="K216" s="11">
        <f t="shared" si="11"/>
        <v>78</v>
      </c>
    </row>
    <row r="217" spans="1:11" ht="68.25" customHeight="1" x14ac:dyDescent="0.25">
      <c r="A217" s="54" t="s">
        <v>48</v>
      </c>
      <c r="B217" s="55"/>
      <c r="C217" s="56"/>
      <c r="D217" s="57"/>
      <c r="E217" s="12">
        <v>11</v>
      </c>
      <c r="F217" s="12" t="s">
        <v>181</v>
      </c>
      <c r="G217" s="12" t="s">
        <v>49</v>
      </c>
      <c r="H217" s="12"/>
      <c r="I217" s="11">
        <f t="shared" si="11"/>
        <v>78</v>
      </c>
      <c r="J217" s="11">
        <f t="shared" si="11"/>
        <v>78</v>
      </c>
      <c r="K217" s="11">
        <f t="shared" si="11"/>
        <v>78</v>
      </c>
    </row>
    <row r="218" spans="1:11" ht="161.25" customHeight="1" x14ac:dyDescent="0.25">
      <c r="A218" s="54" t="s">
        <v>171</v>
      </c>
      <c r="B218" s="55"/>
      <c r="C218" s="56"/>
      <c r="D218" s="57"/>
      <c r="E218" s="12">
        <v>11</v>
      </c>
      <c r="F218" s="12" t="s">
        <v>181</v>
      </c>
      <c r="G218" s="12" t="s">
        <v>172</v>
      </c>
      <c r="H218" s="12"/>
      <c r="I218" s="11">
        <f t="shared" si="11"/>
        <v>78</v>
      </c>
      <c r="J218" s="11">
        <f t="shared" si="11"/>
        <v>78</v>
      </c>
      <c r="K218" s="11">
        <f t="shared" si="11"/>
        <v>78</v>
      </c>
    </row>
    <row r="219" spans="1:11" ht="35.25" customHeight="1" x14ac:dyDescent="0.25">
      <c r="A219" s="54" t="s">
        <v>173</v>
      </c>
      <c r="B219" s="55"/>
      <c r="C219" s="56"/>
      <c r="D219" s="57"/>
      <c r="E219" s="12">
        <v>11</v>
      </c>
      <c r="F219" s="12" t="s">
        <v>181</v>
      </c>
      <c r="G219" s="12" t="s">
        <v>172</v>
      </c>
      <c r="H219" s="12">
        <v>540</v>
      </c>
      <c r="I219" s="11">
        <v>78</v>
      </c>
      <c r="J219" s="11">
        <v>78</v>
      </c>
      <c r="K219" s="11">
        <v>78</v>
      </c>
    </row>
    <row r="220" spans="1:11" ht="17.25" customHeight="1" x14ac:dyDescent="0.25">
      <c r="A220" s="58" t="s">
        <v>174</v>
      </c>
      <c r="B220" s="59"/>
      <c r="C220" s="60"/>
      <c r="D220" s="61"/>
      <c r="E220" s="13"/>
      <c r="F220" s="13"/>
      <c r="G220" s="12"/>
      <c r="H220" s="13"/>
      <c r="I220" s="8">
        <v>19163.618109999999</v>
      </c>
      <c r="J220" s="8">
        <v>15829.457759999999</v>
      </c>
      <c r="K220" s="8">
        <v>15690.0524</v>
      </c>
    </row>
    <row r="221" spans="1:1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</sheetData>
  <mergeCells count="458">
    <mergeCell ref="A211:B211"/>
    <mergeCell ref="E179:E180"/>
    <mergeCell ref="F179:F180"/>
    <mergeCell ref="G179:G180"/>
    <mergeCell ref="H179:H180"/>
    <mergeCell ref="I179:I180"/>
    <mergeCell ref="J179:J180"/>
    <mergeCell ref="K179:K180"/>
    <mergeCell ref="A181:B181"/>
    <mergeCell ref="C181:D181"/>
    <mergeCell ref="K199:K200"/>
    <mergeCell ref="K202:K203"/>
    <mergeCell ref="K204:K206"/>
    <mergeCell ref="A190:B190"/>
    <mergeCell ref="C190:D190"/>
    <mergeCell ref="A187:B187"/>
    <mergeCell ref="C187:D187"/>
    <mergeCell ref="A188:B188"/>
    <mergeCell ref="C188:D188"/>
    <mergeCell ref="A189:B189"/>
    <mergeCell ref="C189:D189"/>
    <mergeCell ref="A194:B194"/>
    <mergeCell ref="C194:D194"/>
    <mergeCell ref="A191:B191"/>
    <mergeCell ref="K213:K214"/>
    <mergeCell ref="C117:D117"/>
    <mergeCell ref="A117:B117"/>
    <mergeCell ref="C47:D47"/>
    <mergeCell ref="A47:B47"/>
    <mergeCell ref="K110:K112"/>
    <mergeCell ref="K114:K115"/>
    <mergeCell ref="C162:D162"/>
    <mergeCell ref="A162:B162"/>
    <mergeCell ref="C159:D159"/>
    <mergeCell ref="A159:B159"/>
    <mergeCell ref="A54:B54"/>
    <mergeCell ref="C54:D54"/>
    <mergeCell ref="A55:B55"/>
    <mergeCell ref="C55:D55"/>
    <mergeCell ref="A52:B52"/>
    <mergeCell ref="C52:D52"/>
    <mergeCell ref="A53:B53"/>
    <mergeCell ref="A87:B87"/>
    <mergeCell ref="C212:D212"/>
    <mergeCell ref="A212:B212"/>
    <mergeCell ref="C198:D198"/>
    <mergeCell ref="A198:B198"/>
    <mergeCell ref="C53:D53"/>
    <mergeCell ref="K36:K39"/>
    <mergeCell ref="K42:K43"/>
    <mergeCell ref="K61:K63"/>
    <mergeCell ref="K71:K72"/>
    <mergeCell ref="K98:K100"/>
    <mergeCell ref="K106:K108"/>
    <mergeCell ref="A36:B41"/>
    <mergeCell ref="C36:D41"/>
    <mergeCell ref="E36:E41"/>
    <mergeCell ref="F36:F41"/>
    <mergeCell ref="G36:G41"/>
    <mergeCell ref="A42:B44"/>
    <mergeCell ref="C42:D44"/>
    <mergeCell ref="E42:E44"/>
    <mergeCell ref="F42:F44"/>
    <mergeCell ref="G42:G44"/>
    <mergeCell ref="H42:H44"/>
    <mergeCell ref="A56:B56"/>
    <mergeCell ref="C56:D56"/>
    <mergeCell ref="A57:B57"/>
    <mergeCell ref="C57:D57"/>
    <mergeCell ref="A60:B60"/>
    <mergeCell ref="C60:D60"/>
    <mergeCell ref="H36:H41"/>
    <mergeCell ref="A14:B14"/>
    <mergeCell ref="C14:D14"/>
    <mergeCell ref="A15:B15"/>
    <mergeCell ref="C15:D15"/>
    <mergeCell ref="A12:B12"/>
    <mergeCell ref="C12:D12"/>
    <mergeCell ref="A13:B13"/>
    <mergeCell ref="C13:D13"/>
    <mergeCell ref="K33:K34"/>
    <mergeCell ref="A33:B35"/>
    <mergeCell ref="C33:D35"/>
    <mergeCell ref="E33:E35"/>
    <mergeCell ref="F33:F35"/>
    <mergeCell ref="G33:G35"/>
    <mergeCell ref="H33:H35"/>
    <mergeCell ref="A26:B26"/>
    <mergeCell ref="C26:D26"/>
    <mergeCell ref="A27:B27"/>
    <mergeCell ref="C27:D27"/>
    <mergeCell ref="A24:B24"/>
    <mergeCell ref="C32:D32"/>
    <mergeCell ref="A32:B32"/>
    <mergeCell ref="C24:D24"/>
    <mergeCell ref="A25:B25"/>
    <mergeCell ref="C25:D25"/>
    <mergeCell ref="A30:B30"/>
    <mergeCell ref="C30:D30"/>
    <mergeCell ref="A31:B31"/>
    <mergeCell ref="C31:D31"/>
    <mergeCell ref="A28:B28"/>
    <mergeCell ref="C28:D28"/>
    <mergeCell ref="A29:B29"/>
    <mergeCell ref="C29:D29"/>
    <mergeCell ref="H7:K7"/>
    <mergeCell ref="B3:C3"/>
    <mergeCell ref="A4:K6"/>
    <mergeCell ref="J1:K1"/>
    <mergeCell ref="A10:B10"/>
    <mergeCell ref="C10:D10"/>
    <mergeCell ref="A11:B11"/>
    <mergeCell ref="C11:D11"/>
    <mergeCell ref="A8:B8"/>
    <mergeCell ref="C8:D8"/>
    <mergeCell ref="A9:B9"/>
    <mergeCell ref="C9:D9"/>
    <mergeCell ref="B1:C1"/>
    <mergeCell ref="A7:B7"/>
    <mergeCell ref="C7:D7"/>
    <mergeCell ref="J2:K3"/>
    <mergeCell ref="E16:E20"/>
    <mergeCell ref="F16:F20"/>
    <mergeCell ref="G16:G20"/>
    <mergeCell ref="H16:H20"/>
    <mergeCell ref="K16:K17"/>
    <mergeCell ref="A22:B22"/>
    <mergeCell ref="C22:D22"/>
    <mergeCell ref="A23:B23"/>
    <mergeCell ref="C23:D23"/>
    <mergeCell ref="I16:I20"/>
    <mergeCell ref="J16:J21"/>
    <mergeCell ref="C21:D21"/>
    <mergeCell ref="A21:B21"/>
    <mergeCell ref="A16:B20"/>
    <mergeCell ref="C16:D20"/>
    <mergeCell ref="I42:I44"/>
    <mergeCell ref="J42:J44"/>
    <mergeCell ref="A50:B50"/>
    <mergeCell ref="C50:D50"/>
    <mergeCell ref="A51:B51"/>
    <mergeCell ref="C51:D51"/>
    <mergeCell ref="A48:B48"/>
    <mergeCell ref="C48:D48"/>
    <mergeCell ref="A49:B49"/>
    <mergeCell ref="C49:D49"/>
    <mergeCell ref="A45:B45"/>
    <mergeCell ref="A46:B46"/>
    <mergeCell ref="A67:B68"/>
    <mergeCell ref="C67:D68"/>
    <mergeCell ref="E67:E68"/>
    <mergeCell ref="F67:F68"/>
    <mergeCell ref="G67:G68"/>
    <mergeCell ref="H67:H68"/>
    <mergeCell ref="A58:B58"/>
    <mergeCell ref="C58:D58"/>
    <mergeCell ref="A59:B59"/>
    <mergeCell ref="C59:D59"/>
    <mergeCell ref="I67:I68"/>
    <mergeCell ref="I61:I66"/>
    <mergeCell ref="J61:J66"/>
    <mergeCell ref="A71:B73"/>
    <mergeCell ref="C71:D73"/>
    <mergeCell ref="E71:E73"/>
    <mergeCell ref="F71:F73"/>
    <mergeCell ref="G71:G73"/>
    <mergeCell ref="A69:B70"/>
    <mergeCell ref="C69:D70"/>
    <mergeCell ref="E69:E70"/>
    <mergeCell ref="F69:F70"/>
    <mergeCell ref="G69:G70"/>
    <mergeCell ref="H69:H70"/>
    <mergeCell ref="I69:I70"/>
    <mergeCell ref="J67:J68"/>
    <mergeCell ref="I71:I73"/>
    <mergeCell ref="J71:J73"/>
    <mergeCell ref="A61:B66"/>
    <mergeCell ref="C61:D66"/>
    <mergeCell ref="E61:E66"/>
    <mergeCell ref="F61:F66"/>
    <mergeCell ref="G61:G66"/>
    <mergeCell ref="H61:H66"/>
    <mergeCell ref="A76:B76"/>
    <mergeCell ref="C76:D76"/>
    <mergeCell ref="A77:B77"/>
    <mergeCell ref="C77:D77"/>
    <mergeCell ref="A74:B74"/>
    <mergeCell ref="C74:D74"/>
    <mergeCell ref="A75:B75"/>
    <mergeCell ref="C75:D75"/>
    <mergeCell ref="H71:H73"/>
    <mergeCell ref="A80:B80"/>
    <mergeCell ref="C80:D80"/>
    <mergeCell ref="A81:B81"/>
    <mergeCell ref="C81:D81"/>
    <mergeCell ref="A78:B78"/>
    <mergeCell ref="C78:D78"/>
    <mergeCell ref="A79:B79"/>
    <mergeCell ref="C79:D79"/>
    <mergeCell ref="A83:B83"/>
    <mergeCell ref="C83:D83"/>
    <mergeCell ref="A84:B84"/>
    <mergeCell ref="C84:D84"/>
    <mergeCell ref="A82:B82"/>
    <mergeCell ref="C82:D82"/>
    <mergeCell ref="A88:B88"/>
    <mergeCell ref="C88:D88"/>
    <mergeCell ref="A89:B89"/>
    <mergeCell ref="C89:D89"/>
    <mergeCell ref="A85:B85"/>
    <mergeCell ref="C85:D85"/>
    <mergeCell ref="A86:B86"/>
    <mergeCell ref="C86:D86"/>
    <mergeCell ref="A102:B105"/>
    <mergeCell ref="C102:D105"/>
    <mergeCell ref="E102:E105"/>
    <mergeCell ref="A92:B92"/>
    <mergeCell ref="C92:D92"/>
    <mergeCell ref="A93:B93"/>
    <mergeCell ref="C93:D93"/>
    <mergeCell ref="A90:B90"/>
    <mergeCell ref="C90:D90"/>
    <mergeCell ref="A91:B91"/>
    <mergeCell ref="C91:D91"/>
    <mergeCell ref="A96:B96"/>
    <mergeCell ref="C96:D96"/>
    <mergeCell ref="C98:D101"/>
    <mergeCell ref="E98:E101"/>
    <mergeCell ref="F98:F101"/>
    <mergeCell ref="G98:G101"/>
    <mergeCell ref="H98:H101"/>
    <mergeCell ref="A97:B97"/>
    <mergeCell ref="C97:D97"/>
    <mergeCell ref="A94:B94"/>
    <mergeCell ref="C94:D94"/>
    <mergeCell ref="A95:B95"/>
    <mergeCell ref="C95:D95"/>
    <mergeCell ref="I102:I105"/>
    <mergeCell ref="J102:J105"/>
    <mergeCell ref="I98:I101"/>
    <mergeCell ref="J98:J101"/>
    <mergeCell ref="A110:B113"/>
    <mergeCell ref="C110:D113"/>
    <mergeCell ref="E110:E113"/>
    <mergeCell ref="F110:F113"/>
    <mergeCell ref="G110:G113"/>
    <mergeCell ref="H110:H113"/>
    <mergeCell ref="A106:B109"/>
    <mergeCell ref="C106:D109"/>
    <mergeCell ref="E106:E109"/>
    <mergeCell ref="F106:F109"/>
    <mergeCell ref="G106:G109"/>
    <mergeCell ref="H106:H109"/>
    <mergeCell ref="I106:I109"/>
    <mergeCell ref="J106:J109"/>
    <mergeCell ref="I110:I113"/>
    <mergeCell ref="J110:J113"/>
    <mergeCell ref="F102:F105"/>
    <mergeCell ref="G102:G105"/>
    <mergeCell ref="H102:H105"/>
    <mergeCell ref="A98:B101"/>
    <mergeCell ref="A114:B116"/>
    <mergeCell ref="C114:D116"/>
    <mergeCell ref="E114:E116"/>
    <mergeCell ref="F114:F116"/>
    <mergeCell ref="G114:G116"/>
    <mergeCell ref="H114:H116"/>
    <mergeCell ref="I114:I116"/>
    <mergeCell ref="J114:J116"/>
    <mergeCell ref="A120:B120"/>
    <mergeCell ref="C120:D120"/>
    <mergeCell ref="A121:B121"/>
    <mergeCell ref="C121:D121"/>
    <mergeCell ref="A118:B118"/>
    <mergeCell ref="C118:D118"/>
    <mergeCell ref="A119:B119"/>
    <mergeCell ref="C119:D119"/>
    <mergeCell ref="A124:B124"/>
    <mergeCell ref="C124:D124"/>
    <mergeCell ref="A125:B125"/>
    <mergeCell ref="C125:D125"/>
    <mergeCell ref="A122:B122"/>
    <mergeCell ref="C122:D122"/>
    <mergeCell ref="A123:B123"/>
    <mergeCell ref="C123:D123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41:B141"/>
    <mergeCell ref="C141:D141"/>
    <mergeCell ref="A128:B128"/>
    <mergeCell ref="A129:B129"/>
    <mergeCell ref="A134:B134"/>
    <mergeCell ref="A135:B135"/>
    <mergeCell ref="A136:B136"/>
    <mergeCell ref="A137:B137"/>
    <mergeCell ref="A133:B133"/>
    <mergeCell ref="C133:D133"/>
    <mergeCell ref="A138:B138"/>
    <mergeCell ref="A139:B139"/>
    <mergeCell ref="A140:B140"/>
    <mergeCell ref="A142:B142"/>
    <mergeCell ref="C142:D142"/>
    <mergeCell ref="A132:B132"/>
    <mergeCell ref="C132:D132"/>
    <mergeCell ref="A145:B145"/>
    <mergeCell ref="C145:D145"/>
    <mergeCell ref="A146:B146"/>
    <mergeCell ref="C146:D146"/>
    <mergeCell ref="A143:B143"/>
    <mergeCell ref="C143:D143"/>
    <mergeCell ref="A144:B144"/>
    <mergeCell ref="C144:D144"/>
    <mergeCell ref="A149:B149"/>
    <mergeCell ref="C149:D149"/>
    <mergeCell ref="A150:B150"/>
    <mergeCell ref="C150:D150"/>
    <mergeCell ref="A147:B147"/>
    <mergeCell ref="C147:D147"/>
    <mergeCell ref="A148:B148"/>
    <mergeCell ref="C148:D148"/>
    <mergeCell ref="C151:D153"/>
    <mergeCell ref="J151:J153"/>
    <mergeCell ref="C154:D154"/>
    <mergeCell ref="A154:B154"/>
    <mergeCell ref="A157:B157"/>
    <mergeCell ref="C157:D157"/>
    <mergeCell ref="A158:B158"/>
    <mergeCell ref="C158:D158"/>
    <mergeCell ref="E151:E153"/>
    <mergeCell ref="A151:B153"/>
    <mergeCell ref="H151:H153"/>
    <mergeCell ref="I151:I153"/>
    <mergeCell ref="F151:F153"/>
    <mergeCell ref="G151:G153"/>
    <mergeCell ref="A155:B155"/>
    <mergeCell ref="C155:D155"/>
    <mergeCell ref="A156:B156"/>
    <mergeCell ref="C156:D156"/>
    <mergeCell ref="A163:B163"/>
    <mergeCell ref="C163:D163"/>
    <mergeCell ref="A160:B160"/>
    <mergeCell ref="C160:D160"/>
    <mergeCell ref="A161:B161"/>
    <mergeCell ref="C161:D161"/>
    <mergeCell ref="A166:B166"/>
    <mergeCell ref="C166:D166"/>
    <mergeCell ref="A167:B167"/>
    <mergeCell ref="C167:D167"/>
    <mergeCell ref="A164:B164"/>
    <mergeCell ref="C164:D164"/>
    <mergeCell ref="A165:B165"/>
    <mergeCell ref="C165:D165"/>
    <mergeCell ref="C168:D168"/>
    <mergeCell ref="A169:B169"/>
    <mergeCell ref="C169:D169"/>
    <mergeCell ref="A168:B168"/>
    <mergeCell ref="A170:B170"/>
    <mergeCell ref="C170:D170"/>
    <mergeCell ref="A171:B171"/>
    <mergeCell ref="C171:D171"/>
    <mergeCell ref="A172:B172"/>
    <mergeCell ref="C172:D172"/>
    <mergeCell ref="A175:B175"/>
    <mergeCell ref="C175:D175"/>
    <mergeCell ref="A173:B173"/>
    <mergeCell ref="C173:D173"/>
    <mergeCell ref="A174:B174"/>
    <mergeCell ref="C174:D174"/>
    <mergeCell ref="A186:B186"/>
    <mergeCell ref="C186:D186"/>
    <mergeCell ref="A176:B176"/>
    <mergeCell ref="C176:D176"/>
    <mergeCell ref="A177:B177"/>
    <mergeCell ref="C177:D177"/>
    <mergeCell ref="A184:B184"/>
    <mergeCell ref="C184:D184"/>
    <mergeCell ref="A178:B178"/>
    <mergeCell ref="C178:D178"/>
    <mergeCell ref="A179:B180"/>
    <mergeCell ref="C179:D180"/>
    <mergeCell ref="A182:B182"/>
    <mergeCell ref="C182:D182"/>
    <mergeCell ref="A183:B183"/>
    <mergeCell ref="C183:D183"/>
    <mergeCell ref="A185:B185"/>
    <mergeCell ref="A199:B201"/>
    <mergeCell ref="C199:D201"/>
    <mergeCell ref="E199:E201"/>
    <mergeCell ref="F199:F201"/>
    <mergeCell ref="G199:G201"/>
    <mergeCell ref="C191:D191"/>
    <mergeCell ref="A192:B192"/>
    <mergeCell ref="C192:D192"/>
    <mergeCell ref="A193:B193"/>
    <mergeCell ref="C193:D193"/>
    <mergeCell ref="A197:B197"/>
    <mergeCell ref="C197:D197"/>
    <mergeCell ref="A195:B195"/>
    <mergeCell ref="C195:D195"/>
    <mergeCell ref="A196:B196"/>
    <mergeCell ref="C196:D196"/>
    <mergeCell ref="I33:I35"/>
    <mergeCell ref="J33:J35"/>
    <mergeCell ref="I36:I41"/>
    <mergeCell ref="J36:J41"/>
    <mergeCell ref="A218:B218"/>
    <mergeCell ref="C218:D218"/>
    <mergeCell ref="J213:J214"/>
    <mergeCell ref="A209:B209"/>
    <mergeCell ref="C209:D209"/>
    <mergeCell ref="H204:H206"/>
    <mergeCell ref="A210:B210"/>
    <mergeCell ref="C210:D210"/>
    <mergeCell ref="A207:B207"/>
    <mergeCell ref="C207:D207"/>
    <mergeCell ref="A208:B208"/>
    <mergeCell ref="C208:D208"/>
    <mergeCell ref="A213:B214"/>
    <mergeCell ref="C213:D214"/>
    <mergeCell ref="E213:E214"/>
    <mergeCell ref="H199:H201"/>
    <mergeCell ref="I199:I201"/>
    <mergeCell ref="J199:J201"/>
    <mergeCell ref="I204:I206"/>
    <mergeCell ref="J204:J206"/>
    <mergeCell ref="A219:B219"/>
    <mergeCell ref="C219:D219"/>
    <mergeCell ref="A216:B216"/>
    <mergeCell ref="C216:D216"/>
    <mergeCell ref="A217:B217"/>
    <mergeCell ref="C217:D217"/>
    <mergeCell ref="I213:I214"/>
    <mergeCell ref="A220:B220"/>
    <mergeCell ref="C220:D220"/>
    <mergeCell ref="F213:F214"/>
    <mergeCell ref="G213:G214"/>
    <mergeCell ref="H213:H214"/>
    <mergeCell ref="C215:D215"/>
    <mergeCell ref="A215:B215"/>
    <mergeCell ref="H202:H203"/>
    <mergeCell ref="A204:B206"/>
    <mergeCell ref="C204:D206"/>
    <mergeCell ref="E204:E206"/>
    <mergeCell ref="F204:F206"/>
    <mergeCell ref="G204:G206"/>
    <mergeCell ref="I202:I203"/>
    <mergeCell ref="J202:J203"/>
    <mergeCell ref="A202:B203"/>
    <mergeCell ref="C202:D203"/>
    <mergeCell ref="E202:E203"/>
    <mergeCell ref="F202:F203"/>
    <mergeCell ref="G202:G203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2022-03-30T08:03:12Z</cp:lastPrinted>
  <dcterms:created xsi:type="dcterms:W3CDTF">2021-11-19T05:51:32Z</dcterms:created>
  <dcterms:modified xsi:type="dcterms:W3CDTF">2022-03-30T08:10:29Z</dcterms:modified>
</cp:coreProperties>
</file>