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Лист1!$12:$13</definedName>
  </definedNames>
  <calcPr calcId="145621"/>
</workbook>
</file>

<file path=xl/calcChain.xml><?xml version="1.0" encoding="utf-8"?>
<calcChain xmlns="http://schemas.openxmlformats.org/spreadsheetml/2006/main">
  <c r="I129" i="1" l="1"/>
  <c r="I137" i="1" l="1"/>
  <c r="I180" i="1" l="1"/>
  <c r="K179" i="1" l="1"/>
  <c r="J179" i="1"/>
  <c r="I179" i="1"/>
  <c r="I107" i="1" l="1"/>
  <c r="I101" i="1"/>
  <c r="I100" i="1" s="1"/>
  <c r="I99" i="1" s="1"/>
  <c r="I85" i="1"/>
  <c r="I86" i="1"/>
  <c r="I77" i="1"/>
  <c r="I74" i="1" s="1"/>
  <c r="I68" i="1" s="1"/>
  <c r="I61" i="1"/>
  <c r="I60" i="1" s="1"/>
  <c r="I59" i="1" s="1"/>
  <c r="I54" i="1"/>
  <c r="I55" i="1"/>
  <c r="I105" i="1" l="1"/>
  <c r="I104" i="1" s="1"/>
  <c r="I103" i="1" s="1"/>
  <c r="I95" i="1" l="1"/>
  <c r="I94" i="1" s="1"/>
  <c r="I93" i="1" s="1"/>
  <c r="I92" i="1" s="1"/>
  <c r="I161" i="1"/>
  <c r="I160" i="1" s="1"/>
  <c r="I66" i="1"/>
  <c r="I65" i="1" s="1"/>
  <c r="I64" i="1" s="1"/>
  <c r="I63" i="1" s="1"/>
  <c r="I19" i="1" l="1"/>
  <c r="I18" i="1" s="1"/>
  <c r="I17" i="1" s="1"/>
  <c r="I16" i="1" s="1"/>
  <c r="K159" i="1" l="1"/>
  <c r="J159" i="1"/>
  <c r="I159" i="1"/>
  <c r="K137" i="1" l="1"/>
  <c r="J137" i="1"/>
  <c r="I31" i="1"/>
  <c r="K52" i="1"/>
  <c r="J52" i="1"/>
  <c r="I98" i="1" l="1"/>
  <c r="I97" i="1" s="1"/>
  <c r="K202" i="1" l="1"/>
  <c r="J202" i="1"/>
  <c r="I202" i="1"/>
  <c r="K200" i="1"/>
  <c r="J200" i="1"/>
  <c r="I200" i="1"/>
  <c r="K198" i="1" l="1"/>
  <c r="K197" i="1" s="1"/>
  <c r="I197" i="1"/>
  <c r="J198" i="1"/>
  <c r="J197" i="1" s="1"/>
  <c r="J38" i="1"/>
  <c r="K38" i="1"/>
  <c r="I38" i="1"/>
  <c r="J35" i="1"/>
  <c r="K35" i="1"/>
  <c r="I35" i="1"/>
  <c r="K232" i="1"/>
  <c r="K231" i="1" s="1"/>
  <c r="K230" i="1" s="1"/>
  <c r="K229" i="1" s="1"/>
  <c r="K227" i="1" s="1"/>
  <c r="K226" i="1" s="1"/>
  <c r="J232" i="1"/>
  <c r="J231" i="1" s="1"/>
  <c r="J230" i="1" s="1"/>
  <c r="J229" i="1" s="1"/>
  <c r="J227" i="1" s="1"/>
  <c r="J226" i="1" s="1"/>
  <c r="I232" i="1"/>
  <c r="I231" i="1" s="1"/>
  <c r="I230" i="1" s="1"/>
  <c r="I229" i="1" s="1"/>
  <c r="I227" i="1" s="1"/>
  <c r="I226" i="1" s="1"/>
  <c r="K223" i="1"/>
  <c r="K222" i="1" s="1"/>
  <c r="K221" i="1" s="1"/>
  <c r="J223" i="1"/>
  <c r="J222" i="1" s="1"/>
  <c r="J221" i="1" s="1"/>
  <c r="I223" i="1"/>
  <c r="I222" i="1" s="1"/>
  <c r="I221" i="1" s="1"/>
  <c r="K216" i="1"/>
  <c r="K213" i="1" s="1"/>
  <c r="K212" i="1" s="1"/>
  <c r="K211" i="1" s="1"/>
  <c r="J216" i="1"/>
  <c r="J213" i="1" s="1"/>
  <c r="J212" i="1" s="1"/>
  <c r="J211" i="1" s="1"/>
  <c r="I216" i="1"/>
  <c r="I213" i="1" s="1"/>
  <c r="I212" i="1" s="1"/>
  <c r="I211" i="1" s="1"/>
  <c r="K209" i="1"/>
  <c r="K208" i="1" s="1"/>
  <c r="K207" i="1" s="1"/>
  <c r="K206" i="1" s="1"/>
  <c r="K205" i="1" s="1"/>
  <c r="K204" i="1" s="1"/>
  <c r="J209" i="1"/>
  <c r="J208" i="1" s="1"/>
  <c r="J207" i="1" s="1"/>
  <c r="J206" i="1" s="1"/>
  <c r="I209" i="1"/>
  <c r="I208" i="1" s="1"/>
  <c r="I207" i="1" s="1"/>
  <c r="I206" i="1" s="1"/>
  <c r="K189" i="1"/>
  <c r="J189" i="1"/>
  <c r="I189" i="1"/>
  <c r="J185" i="1"/>
  <c r="I185" i="1"/>
  <c r="I182" i="1" s="1"/>
  <c r="K177" i="1"/>
  <c r="J177" i="1"/>
  <c r="I177" i="1"/>
  <c r="K175" i="1"/>
  <c r="J175" i="1"/>
  <c r="I175" i="1"/>
  <c r="K173" i="1"/>
  <c r="J173" i="1"/>
  <c r="K170" i="1"/>
  <c r="J170" i="1"/>
  <c r="I170" i="1"/>
  <c r="J168" i="1"/>
  <c r="K168" i="1"/>
  <c r="I168" i="1"/>
  <c r="K149" i="1"/>
  <c r="K148" i="1" s="1"/>
  <c r="K147" i="1" s="1"/>
  <c r="J149" i="1"/>
  <c r="J148" i="1" s="1"/>
  <c r="J147" i="1" s="1"/>
  <c r="I149" i="1"/>
  <c r="I148" i="1" s="1"/>
  <c r="I147" i="1" s="1"/>
  <c r="K145" i="1"/>
  <c r="K144" i="1" s="1"/>
  <c r="K143" i="1" s="1"/>
  <c r="J145" i="1"/>
  <c r="J144" i="1" s="1"/>
  <c r="J143" i="1" s="1"/>
  <c r="I145" i="1"/>
  <c r="I144" i="1" s="1"/>
  <c r="I143" i="1" s="1"/>
  <c r="K140" i="1"/>
  <c r="K139" i="1" s="1"/>
  <c r="J140" i="1"/>
  <c r="I140" i="1"/>
  <c r="I139" i="1" s="1"/>
  <c r="K135" i="1"/>
  <c r="J135" i="1"/>
  <c r="I135" i="1"/>
  <c r="K133" i="1"/>
  <c r="J133" i="1"/>
  <c r="I133" i="1"/>
  <c r="K58" i="1"/>
  <c r="J58" i="1"/>
  <c r="I58" i="1"/>
  <c r="K33" i="1"/>
  <c r="K31" i="1" s="1"/>
  <c r="J33" i="1"/>
  <c r="J31" i="1" s="1"/>
  <c r="K19" i="1"/>
  <c r="K18" i="1" s="1"/>
  <c r="K17" i="1" s="1"/>
  <c r="K16" i="1" s="1"/>
  <c r="J19" i="1"/>
  <c r="J18" i="1" s="1"/>
  <c r="J17" i="1" s="1"/>
  <c r="J16" i="1" s="1"/>
  <c r="I142" i="1" l="1"/>
  <c r="I132" i="1"/>
  <c r="I128" i="1" s="1"/>
  <c r="I127" i="1" s="1"/>
  <c r="J132" i="1"/>
  <c r="J128" i="1" s="1"/>
  <c r="J127" i="1" s="1"/>
  <c r="K132" i="1"/>
  <c r="K128" i="1" s="1"/>
  <c r="K127" i="1" s="1"/>
  <c r="I167" i="1"/>
  <c r="I164" i="1" s="1"/>
  <c r="I30" i="1"/>
  <c r="I29" i="1" s="1"/>
  <c r="I23" i="1" s="1"/>
  <c r="I15" i="1" s="1"/>
  <c r="J139" i="1"/>
  <c r="K182" i="1"/>
  <c r="J30" i="1"/>
  <c r="J29" i="1" s="1"/>
  <c r="J23" i="1" s="1"/>
  <c r="J15" i="1" s="1"/>
  <c r="J167" i="1"/>
  <c r="J182" i="1"/>
  <c r="K30" i="1"/>
  <c r="K29" i="1" s="1"/>
  <c r="K23" i="1" s="1"/>
  <c r="K15" i="1" s="1"/>
  <c r="K167" i="1"/>
  <c r="K164" i="1" s="1"/>
  <c r="K158" i="1" s="1"/>
  <c r="K142" i="1"/>
  <c r="J205" i="1"/>
  <c r="J204" i="1" s="1"/>
  <c r="I205" i="1"/>
  <c r="I204" i="1" s="1"/>
  <c r="J142" i="1"/>
  <c r="K126" i="1" l="1"/>
  <c r="K14" i="1" s="1"/>
  <c r="J164" i="1"/>
  <c r="J163" i="1" s="1"/>
  <c r="J158" i="1" s="1"/>
  <c r="I163" i="1"/>
  <c r="I158" i="1" s="1"/>
  <c r="I126" i="1"/>
  <c r="J126" i="1"/>
  <c r="I14" i="1" l="1"/>
  <c r="J14" i="1"/>
</calcChain>
</file>

<file path=xl/sharedStrings.xml><?xml version="1.0" encoding="utf-8"?>
<sst xmlns="http://schemas.openxmlformats.org/spreadsheetml/2006/main" count="703" uniqueCount="260">
  <si>
    <t xml:space="preserve">                                                                        </t>
  </si>
  <si>
    <t xml:space="preserve">                                                  Приложение 3</t>
  </si>
  <si>
    <t>Ведомственная структура расходов бюджета Федорковского сельского посения на 2022 год и на плановый период 2023 и 2024 годов</t>
  </si>
  <si>
    <t xml:space="preserve">                      (тыс.рублей)    </t>
  </si>
  <si>
    <t>Наименование</t>
  </si>
  <si>
    <t>Мин</t>
  </si>
  <si>
    <t>Рз</t>
  </si>
  <si>
    <t>ПР</t>
  </si>
  <si>
    <t>ЦСР</t>
  </si>
  <si>
    <t>ВР</t>
  </si>
  <si>
    <t>2022 год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</si>
  <si>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</si>
  <si>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</si>
  <si>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</si>
  <si>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</si>
  <si>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</si>
  <si>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</si>
  <si>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</si>
  <si>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</si>
  <si>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</si>
  <si>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</si>
  <si>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</si>
  <si>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</si>
  <si>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</si>
  <si>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</si>
  <si>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</si>
  <si>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</si>
  <si>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</si>
  <si>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</si>
  <si>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</si>
  <si>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</si>
  <si>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</si>
  <si>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</si>
  <si>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</si>
  <si>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</si>
  <si>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</si>
  <si>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</si>
  <si>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</si>
  <si>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</si>
  <si>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</si>
  <si>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</si>
  <si>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</si>
  <si>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</si>
  <si>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</si>
  <si>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</si>
  <si>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</si>
  <si>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</si>
  <si>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</si>
  <si>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</si>
  <si>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</si>
  <si>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</si>
  <si>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</si>
  <si>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</si>
  <si>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</si>
  <si>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</si>
  <si>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</si>
  <si>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</si>
  <si>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</si>
  <si>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</si>
  <si>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 xml:space="preserve"> Поддержка территориального общественного самоуправления на территории сельского поселения</t>
  </si>
  <si>
    <t>09 0 01 00000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</si>
  <si>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</si>
  <si>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</si>
  <si>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</si>
  <si>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</si>
  <si>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</si>
  <si>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</si>
  <si>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</si>
  <si>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</si>
  <si>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</si>
  <si>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</si>
  <si>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</si>
  <si>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</si>
  <si>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93 0 00 51180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</si>
  <si>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</si>
  <si>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</si>
  <si>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</si>
  <si>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</si>
  <si>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</si>
  <si>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</si>
  <si>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</si>
  <si>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</si>
  <si>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</si>
  <si>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</si>
  <si>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</si>
  <si>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</si>
  <si>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</si>
  <si>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</si>
  <si>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</si>
  <si>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</si>
  <si>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</si>
  <si>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</si>
  <si>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</si>
  <si>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</si>
  <si>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Расходы на выплаты персоналу государственных (муниципальных )органов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</si>
  <si>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</si>
  <si>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</si>
  <si>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</si>
  <si>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</si>
  <si>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</si>
  <si>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</si>
  <si>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</si>
  <si>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</si>
  <si>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</si>
  <si>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</si>
  <si>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</si>
  <si>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</si>
  <si>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</si>
  <si>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</si>
  <si>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</si>
  <si>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</si>
  <si>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</si>
  <si>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</si>
  <si>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</si>
  <si>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</si>
  <si>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</si>
  <si>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</si>
  <si>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</si>
  <si>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</si>
  <si>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</si>
  <si>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</si>
  <si>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</si>
  <si>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</si>
  <si>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</si>
  <si>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</si>
  <si>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</si>
  <si>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</si>
  <si>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</si>
  <si>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</si>
  <si>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</si>
  <si>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</si>
  <si>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</si>
  <si>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</si>
  <si>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</si>
  <si>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</si>
  <si>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</si>
  <si>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</si>
  <si>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Привлечение жителей к участию в решении проблем благоустройства населенных пунктов</t>
  </si>
  <si>
    <t>04 0 02 00000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</si>
  <si>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</si>
  <si>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11 0 000 0000</t>
  </si>
  <si>
    <t>11 0 01 00000</t>
  </si>
  <si>
    <t>11 0 01 N5764</t>
  </si>
  <si>
    <t>11 0 01 S5764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</si>
  <si>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</si>
  <si>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</si>
  <si>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</si>
  <si>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</si>
  <si>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</si>
  <si>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проектов местных инициатив граждан</t>
  </si>
  <si>
    <t>04 0 06 00000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</si>
  <si>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</si>
  <si>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</si>
  <si>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</si>
  <si>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</si>
  <si>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</si>
  <si>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</si>
  <si>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</si>
  <si>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</si>
  <si>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</si>
  <si>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</si>
  <si>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</si>
  <si>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</si>
  <si>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</si>
  <si>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</si>
  <si>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</si>
  <si>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</si>
  <si>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</si>
  <si>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</si>
  <si>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</si>
  <si>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</si>
  <si>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</si>
  <si>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</si>
  <si>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</si>
  <si>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</si>
  <si>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</si>
  <si>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</si>
  <si>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728,31300</t>
  </si>
  <si>
    <t>01</t>
  </si>
  <si>
    <t>642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</si>
  <si>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</si>
  <si>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</si>
  <si>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</si>
  <si>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</si>
  <si>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</si>
  <si>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</si>
  <si>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>04  0 0 5S2990</t>
  </si>
  <si>
    <t>04 0 05 S2990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</si>
  <si>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</si>
  <si>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</si>
  <si>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</si>
  <si>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120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</si>
  <si>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</si>
  <si>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Образование</t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</si>
  <si>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</si>
  <si>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</si>
  <si>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</si>
  <si>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>Проведение мероприятий по поддержанию в надлежащем порядке мест захоронений сельского поселения</t>
  </si>
  <si>
    <t xml:space="preserve">Обеспечение содержания мест захоронений </t>
  </si>
  <si>
    <t xml:space="preserve"> </t>
  </si>
  <si>
    <t xml:space="preserve">   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</si>
  <si>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</si>
  <si>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12</t>
  </si>
  <si>
    <t>0800000000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</si>
  <si>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</si>
  <si>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0800100000</t>
  </si>
  <si>
    <t>Информирование незащищенных слоев населения, безработных о перспективности ведения бизнеса</t>
  </si>
  <si>
    <t>0800123230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</si>
  <si>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</si>
  <si>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</si>
  <si>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</si>
  <si>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9220071420</t>
  </si>
  <si>
    <t>000</t>
  </si>
  <si>
    <t>15690,05240</t>
  </si>
  <si>
    <t xml:space="preserve">                                                                                 </t>
  </si>
  <si>
    <t xml:space="preserve">   "О внесении изменений в решение</t>
  </si>
  <si>
    <t xml:space="preserve">                                                                          2022 год и плановый период 2023 и 2024 годов                                                    </t>
  </si>
  <si>
    <t xml:space="preserve">   Федорковского сельского поселения на</t>
  </si>
  <si>
    <t xml:space="preserve">                                                                                                                                 к решению Совета депутатов</t>
  </si>
  <si>
    <t xml:space="preserve">                                                                                                                 Федорковского сельского поселения</t>
  </si>
  <si>
    <t xml:space="preserve">   Совета депутатов Федорковского сельского</t>
  </si>
  <si>
    <t xml:space="preserve">Расходы за счет прочих межбюджетных трансфертов  на частичную компенсацию дополнительных расходов на повышение оплаты труда работников бюджетной сферы </t>
  </si>
  <si>
    <t>Проведение капитального ремонта участкового пункта полиции, расположенного на территории сельского поселения</t>
  </si>
  <si>
    <t>9300026070</t>
  </si>
  <si>
    <t>9300000000</t>
  </si>
  <si>
    <t>312</t>
  </si>
  <si>
    <t>0400275360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</si>
  <si>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</si>
  <si>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>04 0 06 72090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</si>
  <si>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</si>
  <si>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</si>
  <si>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Организация водоснабжения и теплоснабжения на территории сельских поселений</t>
  </si>
  <si>
    <t>9300026090</t>
  </si>
  <si>
    <t xml:space="preserve">Расходы на организацию работ, связанных с предотвращением влияния ухудшения экономической ситуации на развитие отраслей экономики </t>
  </si>
  <si>
    <t>Реализация прочих мероприятий муниципальной программы Федорковского сельского поселения</t>
  </si>
  <si>
    <t>04 0 07 23190</t>
  </si>
  <si>
    <t>Расходы, связанные с финансовым обеспечением первоочередных расходов, за счет средств бюджета муниципального района</t>
  </si>
  <si>
    <t>04 0 07 00000</t>
  </si>
  <si>
    <t>0,00000</t>
  </si>
  <si>
    <t>1257,05240</t>
  </si>
  <si>
    <t>9,89660</t>
  </si>
  <si>
    <t>150,00000</t>
  </si>
  <si>
    <t>80,00000</t>
  </si>
  <si>
    <t>42,00000</t>
  </si>
  <si>
    <t>773,20000</t>
  </si>
  <si>
    <t>78,00000</t>
  </si>
  <si>
    <t>22,39525</t>
  </si>
  <si>
    <t>поселения от 09.12.2021 №66 " О бюджете</t>
  </si>
  <si>
    <t>Расходы за счет прочих межбюджетных трансфертов городским и сельским поселениям на частичную компенсацию дополнительных расходов на повышение оплаты труда работникпм бюджетной сферы в Федорковском сельском поселении</t>
  </si>
  <si>
    <t>9210071420</t>
  </si>
  <si>
    <t>30,64800</t>
  </si>
  <si>
    <t>833,21000</t>
  </si>
  <si>
    <t>820,72209</t>
  </si>
  <si>
    <t>820,77209</t>
  </si>
  <si>
    <t>473,36300</t>
  </si>
  <si>
    <t>811,14966</t>
  </si>
  <si>
    <t xml:space="preserve">Софинансирование  на реализацию проектов территориальных общественных самоуправлений, включенных в муниципальные программы развития территорий  </t>
  </si>
  <si>
    <t>20358,47979</t>
  </si>
  <si>
    <t>Софинансирование расходных обязательств на реализацию общественно значимых проектов по благоустройству сельских территорий</t>
  </si>
  <si>
    <t>Софинансирование на реализацию общественно значимых проектов по благоустройству сельских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</si>
</sst>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0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1" fillId="0" borderId="0" xfId="0" applyNumberFormat="1" applyFont="1" applyAlignment="1">
      <alignment horizontal="left" vertical="center" wrapText="1"/>
    </xf>
    <xf numFmtId="166" fontId="0" fillId="0" borderId="0" xfId="0" applyNumberForma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tabSelected="1" topLeftCell="A133" workbookViewId="0">
      <selection activeCell="I132" sqref="I132"/>
    </sheetView>
  </sheetViews>
  <sheetFormatPr defaultRowHeight="15" x14ac:dyDescent="0.25"/>
  <cols>
    <col min="2" max="2" width="16.85546875" customWidth="1"/>
    <col min="3" max="3" width="6.140625" customWidth="1"/>
    <col min="4" max="4" width="1.85546875" hidden="1" customWidth="1"/>
    <col min="5" max="5" width="5.85546875" customWidth="1"/>
    <col min="6" max="6" width="6" customWidth="1"/>
    <col min="7" max="7" width="12.28515625" customWidth="1"/>
    <col min="8" max="8" width="6.5703125" customWidth="1"/>
    <col min="9" max="9" width="12.28515625" customWidth="1"/>
    <col min="10" max="10" width="13.140625" customWidth="1"/>
    <col min="11" max="11" width="12.85546875" customWidth="1"/>
    <col min="12" max="12" width="12.7109375" customWidth="1"/>
  </cols>
  <sheetData>
    <row r="1" spans="1:16" ht="15" customHeight="1" x14ac:dyDescent="0.25">
      <c r="A1" s="4" t="s">
        <v>0</v>
      </c>
      <c r="B1" s="87"/>
      <c r="C1" s="87"/>
      <c r="D1" s="65" t="s">
        <v>1</v>
      </c>
      <c r="E1" s="65"/>
      <c r="F1" s="65"/>
      <c r="G1" s="65"/>
      <c r="H1" s="65"/>
      <c r="I1" s="65"/>
      <c r="J1" s="65"/>
      <c r="K1" s="65"/>
    </row>
    <row r="2" spans="1:16" x14ac:dyDescent="0.25">
      <c r="A2" s="87"/>
      <c r="B2" s="86" t="s">
        <v>218</v>
      </c>
      <c r="C2" s="86"/>
      <c r="D2" s="86"/>
      <c r="E2" s="86"/>
      <c r="F2" s="86"/>
      <c r="G2" s="86"/>
      <c r="H2" s="86"/>
      <c r="I2" s="86"/>
      <c r="J2" s="86"/>
      <c r="K2" s="86"/>
    </row>
    <row r="3" spans="1:16" x14ac:dyDescent="0.25">
      <c r="A3" s="87"/>
      <c r="B3" s="88" t="s">
        <v>219</v>
      </c>
      <c r="C3" s="88"/>
      <c r="D3" s="88"/>
      <c r="E3" s="88"/>
      <c r="F3" s="88"/>
      <c r="G3" s="88"/>
      <c r="H3" s="88"/>
      <c r="I3" s="88"/>
      <c r="J3" s="88"/>
      <c r="K3" s="88"/>
    </row>
    <row r="4" spans="1:16" x14ac:dyDescent="0.25">
      <c r="A4" s="34"/>
      <c r="B4" s="35"/>
      <c r="C4" s="35"/>
      <c r="D4" s="35"/>
      <c r="E4" s="35"/>
      <c r="F4" s="35"/>
      <c r="G4" s="35"/>
      <c r="H4" s="35"/>
      <c r="I4" s="86" t="s">
        <v>215</v>
      </c>
      <c r="J4" s="92"/>
      <c r="K4" s="92"/>
    </row>
    <row r="5" spans="1:16" x14ac:dyDescent="0.25">
      <c r="A5" s="34"/>
      <c r="B5" s="35"/>
      <c r="C5" s="35"/>
      <c r="D5" s="35"/>
      <c r="E5" s="35"/>
      <c r="F5" s="35"/>
      <c r="G5" s="35"/>
      <c r="H5" s="35"/>
      <c r="I5" s="86" t="s">
        <v>220</v>
      </c>
      <c r="J5" s="92"/>
      <c r="K5" s="92"/>
    </row>
    <row r="6" spans="1:16" x14ac:dyDescent="0.25">
      <c r="A6" s="44"/>
      <c r="B6" s="45"/>
      <c r="C6" s="45"/>
      <c r="D6" s="45"/>
      <c r="E6" s="45"/>
      <c r="F6" s="45"/>
      <c r="G6" s="45"/>
      <c r="H6" s="45"/>
      <c r="I6" s="94" t="s">
        <v>247</v>
      </c>
      <c r="J6" s="95"/>
      <c r="K6" s="95"/>
    </row>
    <row r="7" spans="1:16" x14ac:dyDescent="0.25">
      <c r="A7" s="34"/>
      <c r="B7" s="35"/>
      <c r="C7" s="35"/>
      <c r="D7" s="35"/>
      <c r="E7" s="35"/>
      <c r="F7" s="35"/>
      <c r="G7" s="35"/>
      <c r="H7" s="35"/>
      <c r="I7" s="87" t="s">
        <v>217</v>
      </c>
      <c r="J7" s="93"/>
      <c r="K7" s="93"/>
      <c r="L7" s="34"/>
      <c r="M7" s="34"/>
      <c r="N7" s="34"/>
      <c r="O7" s="34"/>
      <c r="P7" s="34"/>
    </row>
    <row r="8" spans="1:16" ht="18" customHeight="1" x14ac:dyDescent="0.25">
      <c r="A8" s="4"/>
      <c r="B8" s="87" t="s">
        <v>214</v>
      </c>
      <c r="C8" s="87"/>
      <c r="D8" s="86" t="s">
        <v>216</v>
      </c>
      <c r="E8" s="86"/>
      <c r="F8" s="86"/>
      <c r="G8" s="86"/>
      <c r="H8" s="86"/>
      <c r="I8" s="86"/>
      <c r="J8" s="86"/>
      <c r="K8" s="86"/>
    </row>
    <row r="9" spans="1:16" ht="15.75" customHeight="1" x14ac:dyDescent="0.25">
      <c r="A9" s="65" t="s">
        <v>2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6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6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6" x14ac:dyDescent="0.25">
      <c r="A12" s="89"/>
      <c r="B12" s="89"/>
      <c r="C12" s="89"/>
      <c r="D12" s="89"/>
      <c r="E12" s="2"/>
      <c r="F12" s="2"/>
      <c r="G12" s="2"/>
      <c r="H12" s="90" t="s">
        <v>3</v>
      </c>
      <c r="I12" s="90"/>
      <c r="J12" s="90"/>
      <c r="K12" s="90"/>
    </row>
    <row r="13" spans="1:16" ht="23.25" customHeight="1" x14ac:dyDescent="0.25">
      <c r="A13" s="91" t="s">
        <v>4</v>
      </c>
      <c r="B13" s="91"/>
      <c r="C13" s="91" t="s">
        <v>5</v>
      </c>
      <c r="D13" s="91"/>
      <c r="E13" s="5" t="s">
        <v>6</v>
      </c>
      <c r="F13" s="5" t="s">
        <v>7</v>
      </c>
      <c r="G13" s="5" t="s">
        <v>8</v>
      </c>
      <c r="H13" s="5" t="s">
        <v>9</v>
      </c>
      <c r="I13" s="5" t="s">
        <v>10</v>
      </c>
      <c r="J13" s="5" t="s">
        <v>11</v>
      </c>
      <c r="K13" s="19" t="s">
        <v>12</v>
      </c>
    </row>
    <row r="14" spans="1:16" ht="41.25" customHeight="1" x14ac:dyDescent="0.25">
      <c r="A14" s="59" t="s">
        <v>13</v>
      </c>
      <c r="B14" s="59"/>
      <c r="C14" s="68">
        <v>642</v>
      </c>
      <c r="D14" s="68"/>
      <c r="E14" s="6"/>
      <c r="F14" s="6"/>
      <c r="G14" s="6"/>
      <c r="H14" s="6"/>
      <c r="I14" s="32">
        <f>I15+I92+I97+I126+I158+I204+I211+I221+I226</f>
        <v>20358.479790000001</v>
      </c>
      <c r="J14" s="7">
        <f>J15+J92+J97+J126+J158+J204+J221+J226+J211</f>
        <v>15829.457760000001</v>
      </c>
      <c r="K14" s="16">
        <f>K15+K92+K97+K126+K158+K204+K211+K221+K226</f>
        <v>15690.0524</v>
      </c>
    </row>
    <row r="15" spans="1:16" ht="28.5" customHeight="1" x14ac:dyDescent="0.25">
      <c r="A15" s="59" t="s">
        <v>14</v>
      </c>
      <c r="B15" s="59"/>
      <c r="C15" s="68">
        <v>642</v>
      </c>
      <c r="D15" s="68"/>
      <c r="E15" s="6" t="s">
        <v>178</v>
      </c>
      <c r="F15" s="6"/>
      <c r="G15" s="6"/>
      <c r="H15" s="6"/>
      <c r="I15" s="7">
        <f>I16+I23+I58</f>
        <v>6476.1423600000007</v>
      </c>
      <c r="J15" s="7">
        <f>J16+J23+J54+J58</f>
        <v>6084.1914000000006</v>
      </c>
      <c r="K15" s="16">
        <f>K16+K23+K54+K58</f>
        <v>6269.7814400000007</v>
      </c>
    </row>
    <row r="16" spans="1:16" ht="56.25" customHeight="1" x14ac:dyDescent="0.25">
      <c r="A16" s="59" t="s">
        <v>15</v>
      </c>
      <c r="B16" s="59"/>
      <c r="C16" s="68">
        <v>642</v>
      </c>
      <c r="D16" s="68"/>
      <c r="E16" s="6" t="s">
        <v>178</v>
      </c>
      <c r="F16" s="6" t="s">
        <v>172</v>
      </c>
      <c r="G16" s="6"/>
      <c r="H16" s="6"/>
      <c r="I16" s="46">
        <f t="shared" ref="I16:K18" si="0">I17</f>
        <v>863.85800000000006</v>
      </c>
      <c r="J16" s="8" t="str">
        <f t="shared" si="0"/>
        <v>728,31300</v>
      </c>
      <c r="K16" s="17" t="str">
        <f t="shared" si="0"/>
        <v>728,31300</v>
      </c>
    </row>
    <row r="17" spans="1:17" ht="90" customHeight="1" x14ac:dyDescent="0.25">
      <c r="A17" s="56" t="s">
        <v>16</v>
      </c>
      <c r="B17" s="56"/>
      <c r="C17" s="64">
        <v>642</v>
      </c>
      <c r="D17" s="64"/>
      <c r="E17" s="3" t="s">
        <v>178</v>
      </c>
      <c r="F17" s="3" t="s">
        <v>172</v>
      </c>
      <c r="G17" s="3" t="s">
        <v>17</v>
      </c>
      <c r="H17" s="3"/>
      <c r="I17" s="47">
        <f>I18</f>
        <v>863.85800000000006</v>
      </c>
      <c r="J17" s="9" t="str">
        <f t="shared" si="0"/>
        <v>728,31300</v>
      </c>
      <c r="K17" s="18" t="str">
        <f t="shared" si="0"/>
        <v>728,31300</v>
      </c>
      <c r="Q17" t="s">
        <v>199</v>
      </c>
    </row>
    <row r="18" spans="1:17" ht="30.75" customHeight="1" x14ac:dyDescent="0.25">
      <c r="A18" s="56" t="s">
        <v>18</v>
      </c>
      <c r="B18" s="56"/>
      <c r="C18" s="64">
        <v>642</v>
      </c>
      <c r="D18" s="64"/>
      <c r="E18" s="3" t="s">
        <v>178</v>
      </c>
      <c r="F18" s="3" t="s">
        <v>172</v>
      </c>
      <c r="G18" s="3" t="s">
        <v>19</v>
      </c>
      <c r="H18" s="3"/>
      <c r="I18" s="51">
        <f>I19+I21</f>
        <v>863.85800000000006</v>
      </c>
      <c r="J18" s="9" t="str">
        <f t="shared" si="0"/>
        <v>728,31300</v>
      </c>
      <c r="K18" s="18" t="str">
        <f t="shared" si="0"/>
        <v>728,31300</v>
      </c>
    </row>
    <row r="19" spans="1:17" ht="43.5" customHeight="1" x14ac:dyDescent="0.25">
      <c r="A19" s="54" t="s">
        <v>20</v>
      </c>
      <c r="B19" s="54"/>
      <c r="C19" s="64">
        <v>642</v>
      </c>
      <c r="D19" s="64"/>
      <c r="E19" s="3" t="s">
        <v>178</v>
      </c>
      <c r="F19" s="3" t="s">
        <v>172</v>
      </c>
      <c r="G19" s="3" t="s">
        <v>21</v>
      </c>
      <c r="H19" s="3"/>
      <c r="I19" s="9" t="str">
        <f>I20</f>
        <v>833,21000</v>
      </c>
      <c r="J19" s="9" t="str">
        <f>J20</f>
        <v>728,31300</v>
      </c>
      <c r="K19" s="18" t="str">
        <f>K20</f>
        <v>728,31300</v>
      </c>
    </row>
    <row r="20" spans="1:17" ht="41.25" customHeight="1" x14ac:dyDescent="0.25">
      <c r="A20" s="54" t="s">
        <v>22</v>
      </c>
      <c r="B20" s="54"/>
      <c r="C20" s="64">
        <v>642</v>
      </c>
      <c r="D20" s="64"/>
      <c r="E20" s="3" t="s">
        <v>178</v>
      </c>
      <c r="F20" s="3" t="s">
        <v>172</v>
      </c>
      <c r="G20" s="3" t="s">
        <v>21</v>
      </c>
      <c r="H20" s="3">
        <v>120</v>
      </c>
      <c r="I20" s="43" t="s">
        <v>251</v>
      </c>
      <c r="J20" s="9" t="s">
        <v>177</v>
      </c>
      <c r="K20" s="18" t="s">
        <v>177</v>
      </c>
    </row>
    <row r="21" spans="1:17" ht="119.25" customHeight="1" x14ac:dyDescent="0.25">
      <c r="A21" s="52" t="s">
        <v>248</v>
      </c>
      <c r="B21" s="53"/>
      <c r="C21" s="47" t="s">
        <v>179</v>
      </c>
      <c r="D21" s="47"/>
      <c r="E21" s="47" t="s">
        <v>178</v>
      </c>
      <c r="F21" s="47" t="s">
        <v>172</v>
      </c>
      <c r="G21" s="47" t="s">
        <v>249</v>
      </c>
      <c r="H21" s="47"/>
      <c r="I21" s="47" t="s">
        <v>250</v>
      </c>
      <c r="J21" s="47" t="s">
        <v>238</v>
      </c>
      <c r="K21" s="47" t="s">
        <v>238</v>
      </c>
    </row>
    <row r="22" spans="1:17" ht="41.25" customHeight="1" x14ac:dyDescent="0.25">
      <c r="A22" s="54" t="s">
        <v>22</v>
      </c>
      <c r="B22" s="54"/>
      <c r="C22" s="47" t="s">
        <v>179</v>
      </c>
      <c r="D22" s="47"/>
      <c r="E22" s="47" t="s">
        <v>178</v>
      </c>
      <c r="F22" s="47" t="s">
        <v>172</v>
      </c>
      <c r="G22" s="47" t="s">
        <v>249</v>
      </c>
      <c r="H22" s="47" t="s">
        <v>191</v>
      </c>
      <c r="I22" s="47" t="s">
        <v>250</v>
      </c>
      <c r="J22" s="47" t="s">
        <v>238</v>
      </c>
      <c r="K22" s="47" t="s">
        <v>238</v>
      </c>
    </row>
    <row r="23" spans="1:17" ht="72" customHeight="1" x14ac:dyDescent="0.25">
      <c r="A23" s="59" t="s">
        <v>23</v>
      </c>
      <c r="B23" s="59"/>
      <c r="C23" s="68" t="s">
        <v>179</v>
      </c>
      <c r="D23" s="68"/>
      <c r="E23" s="68" t="s">
        <v>178</v>
      </c>
      <c r="F23" s="68" t="s">
        <v>173</v>
      </c>
      <c r="G23" s="68"/>
      <c r="H23" s="68"/>
      <c r="I23" s="85">
        <f>I29</f>
        <v>5055.3838000000005</v>
      </c>
      <c r="J23" s="85">
        <f>J29</f>
        <v>4539.4414000000006</v>
      </c>
      <c r="K23" s="85">
        <f>K29</f>
        <v>4454.8994400000001</v>
      </c>
    </row>
    <row r="24" spans="1:17" x14ac:dyDescent="0.25">
      <c r="A24" s="59"/>
      <c r="B24" s="59"/>
      <c r="C24" s="68"/>
      <c r="D24" s="68"/>
      <c r="E24" s="68"/>
      <c r="F24" s="68"/>
      <c r="G24" s="68"/>
      <c r="H24" s="68"/>
      <c r="I24" s="85"/>
      <c r="J24" s="85"/>
      <c r="K24" s="85"/>
    </row>
    <row r="25" spans="1:17" ht="17.25" customHeight="1" x14ac:dyDescent="0.25">
      <c r="A25" s="59"/>
      <c r="B25" s="59"/>
      <c r="C25" s="68"/>
      <c r="D25" s="68"/>
      <c r="E25" s="68"/>
      <c r="F25" s="68"/>
      <c r="G25" s="68"/>
      <c r="H25" s="68"/>
      <c r="I25" s="85"/>
      <c r="J25" s="85"/>
      <c r="K25" s="85"/>
    </row>
    <row r="26" spans="1:17" ht="2.25" customHeight="1" x14ac:dyDescent="0.25">
      <c r="A26" s="59"/>
      <c r="B26" s="59"/>
      <c r="C26" s="68"/>
      <c r="D26" s="68"/>
      <c r="E26" s="68"/>
      <c r="F26" s="68"/>
      <c r="G26" s="68"/>
      <c r="H26" s="68"/>
      <c r="I26" s="85"/>
      <c r="J26" s="85"/>
      <c r="K26" s="85"/>
    </row>
    <row r="27" spans="1:17" ht="15" hidden="1" customHeight="1" x14ac:dyDescent="0.25">
      <c r="A27" s="59"/>
      <c r="B27" s="59"/>
      <c r="C27" s="68"/>
      <c r="D27" s="68"/>
      <c r="E27" s="68"/>
      <c r="F27" s="68"/>
      <c r="G27" s="68"/>
      <c r="H27" s="68"/>
      <c r="I27" s="85"/>
      <c r="J27" s="85"/>
      <c r="K27" s="85"/>
    </row>
    <row r="28" spans="1:17" ht="15" hidden="1" customHeight="1" x14ac:dyDescent="0.25">
      <c r="A28" s="59"/>
      <c r="B28" s="59"/>
      <c r="C28" s="68">
        <v>642</v>
      </c>
      <c r="D28" s="68"/>
      <c r="E28" s="6">
        <v>1</v>
      </c>
      <c r="F28" s="6">
        <v>4</v>
      </c>
      <c r="G28" s="3"/>
      <c r="H28" s="6"/>
      <c r="I28" s="7">
        <v>4865.7843999999996</v>
      </c>
      <c r="J28" s="85"/>
      <c r="K28" s="85"/>
    </row>
    <row r="29" spans="1:17" ht="93" customHeight="1" x14ac:dyDescent="0.25">
      <c r="A29" s="56" t="s">
        <v>24</v>
      </c>
      <c r="B29" s="56"/>
      <c r="C29" s="64">
        <v>642</v>
      </c>
      <c r="D29" s="64"/>
      <c r="E29" s="3" t="s">
        <v>178</v>
      </c>
      <c r="F29" s="3" t="s">
        <v>173</v>
      </c>
      <c r="G29" s="3" t="s">
        <v>17</v>
      </c>
      <c r="H29" s="3"/>
      <c r="I29" s="1">
        <f>I30</f>
        <v>5055.3838000000005</v>
      </c>
      <c r="J29" s="1">
        <f>J30</f>
        <v>4539.4414000000006</v>
      </c>
      <c r="K29" s="15">
        <f>K30</f>
        <v>4454.8994400000001</v>
      </c>
    </row>
    <row r="30" spans="1:17" ht="19.5" customHeight="1" x14ac:dyDescent="0.25">
      <c r="A30" s="56" t="s">
        <v>25</v>
      </c>
      <c r="B30" s="56"/>
      <c r="C30" s="64">
        <v>642</v>
      </c>
      <c r="D30" s="64"/>
      <c r="E30" s="3" t="s">
        <v>178</v>
      </c>
      <c r="F30" s="3" t="s">
        <v>173</v>
      </c>
      <c r="G30" s="3" t="s">
        <v>26</v>
      </c>
      <c r="H30" s="3"/>
      <c r="I30" s="1">
        <f>I31+I35+I38+I43+I52</f>
        <v>5055.3838000000005</v>
      </c>
      <c r="J30" s="1">
        <f>J31+J35+J38+J43</f>
        <v>4539.4414000000006</v>
      </c>
      <c r="K30" s="15">
        <f>K31+K35+K38+K43</f>
        <v>4454.8994400000001</v>
      </c>
    </row>
    <row r="31" spans="1:17" ht="45" customHeight="1" x14ac:dyDescent="0.25">
      <c r="A31" s="54" t="s">
        <v>20</v>
      </c>
      <c r="B31" s="54"/>
      <c r="C31" s="64">
        <v>642</v>
      </c>
      <c r="D31" s="64"/>
      <c r="E31" s="3" t="s">
        <v>178</v>
      </c>
      <c r="F31" s="3" t="s">
        <v>173</v>
      </c>
      <c r="G31" s="3" t="s">
        <v>27</v>
      </c>
      <c r="H31" s="3"/>
      <c r="I31" s="1">
        <f>I32+I33+I34</f>
        <v>4391.5338000000002</v>
      </c>
      <c r="J31" s="1">
        <f>J32+J33+J34</f>
        <v>4098.7514000000001</v>
      </c>
      <c r="K31" s="15">
        <f>K32+K33+K34</f>
        <v>4014.2094400000001</v>
      </c>
    </row>
    <row r="32" spans="1:17" ht="44.25" customHeight="1" x14ac:dyDescent="0.25">
      <c r="A32" s="54" t="s">
        <v>22</v>
      </c>
      <c r="B32" s="54"/>
      <c r="C32" s="64">
        <v>642</v>
      </c>
      <c r="D32" s="64"/>
      <c r="E32" s="3" t="s">
        <v>178</v>
      </c>
      <c r="F32" s="3" t="s">
        <v>173</v>
      </c>
      <c r="G32" s="3" t="s">
        <v>27</v>
      </c>
      <c r="H32" s="3">
        <v>120</v>
      </c>
      <c r="I32" s="1">
        <v>3441.6840000000002</v>
      </c>
      <c r="J32" s="1">
        <v>3445.9140000000002</v>
      </c>
      <c r="K32" s="15">
        <v>3445.9140000000002</v>
      </c>
    </row>
    <row r="33" spans="1:11" ht="56.25" customHeight="1" x14ac:dyDescent="0.25">
      <c r="A33" s="54" t="s">
        <v>28</v>
      </c>
      <c r="B33" s="54"/>
      <c r="C33" s="64">
        <v>642</v>
      </c>
      <c r="D33" s="64"/>
      <c r="E33" s="3" t="s">
        <v>178</v>
      </c>
      <c r="F33" s="3" t="s">
        <v>173</v>
      </c>
      <c r="G33" s="3" t="s">
        <v>27</v>
      </c>
      <c r="H33" s="3">
        <v>240</v>
      </c>
      <c r="I33" s="1">
        <v>883.85239999999999</v>
      </c>
      <c r="J33" s="1">
        <f>634.8914-10.19</f>
        <v>624.70139999999992</v>
      </c>
      <c r="K33" s="15">
        <f>991.03944-450.88</f>
        <v>540.15944000000002</v>
      </c>
    </row>
    <row r="34" spans="1:11" ht="33" customHeight="1" x14ac:dyDescent="0.25">
      <c r="A34" s="54" t="s">
        <v>29</v>
      </c>
      <c r="B34" s="54"/>
      <c r="C34" s="64">
        <v>642</v>
      </c>
      <c r="D34" s="64"/>
      <c r="E34" s="3" t="s">
        <v>178</v>
      </c>
      <c r="F34" s="3" t="s">
        <v>173</v>
      </c>
      <c r="G34" s="3" t="s">
        <v>27</v>
      </c>
      <c r="H34" s="3">
        <v>850</v>
      </c>
      <c r="I34" s="1">
        <v>65.997399999999999</v>
      </c>
      <c r="J34" s="1">
        <v>28.135999999999999</v>
      </c>
      <c r="K34" s="15">
        <v>28.135999999999999</v>
      </c>
    </row>
    <row r="35" spans="1:11" ht="84.75" customHeight="1" x14ac:dyDescent="0.25">
      <c r="A35" s="56" t="s">
        <v>30</v>
      </c>
      <c r="B35" s="56"/>
      <c r="C35" s="64">
        <v>642</v>
      </c>
      <c r="D35" s="64"/>
      <c r="E35" s="3" t="s">
        <v>178</v>
      </c>
      <c r="F35" s="3" t="s">
        <v>173</v>
      </c>
      <c r="G35" s="3" t="s">
        <v>31</v>
      </c>
      <c r="H35" s="3"/>
      <c r="I35" s="1">
        <f>I36+I37</f>
        <v>299.89799999999997</v>
      </c>
      <c r="J35" s="22">
        <f t="shared" ref="J35:K35" si="1">J36+J37</f>
        <v>287.58999999999997</v>
      </c>
      <c r="K35" s="22">
        <f t="shared" si="1"/>
        <v>287.58999999999997</v>
      </c>
    </row>
    <row r="36" spans="1:11" ht="46.5" customHeight="1" x14ac:dyDescent="0.25">
      <c r="A36" s="54" t="s">
        <v>22</v>
      </c>
      <c r="B36" s="54"/>
      <c r="C36" s="64">
        <v>642</v>
      </c>
      <c r="D36" s="64"/>
      <c r="E36" s="3" t="s">
        <v>178</v>
      </c>
      <c r="F36" s="3" t="s">
        <v>173</v>
      </c>
      <c r="G36" s="3" t="s">
        <v>31</v>
      </c>
      <c r="H36" s="3">
        <v>120</v>
      </c>
      <c r="I36" s="1">
        <v>279.24799999999999</v>
      </c>
      <c r="J36" s="1">
        <v>266.94</v>
      </c>
      <c r="K36" s="15">
        <v>266.94</v>
      </c>
    </row>
    <row r="37" spans="1:11" ht="57" customHeight="1" x14ac:dyDescent="0.25">
      <c r="A37" s="54" t="s">
        <v>28</v>
      </c>
      <c r="B37" s="54"/>
      <c r="C37" s="64">
        <v>642</v>
      </c>
      <c r="D37" s="64"/>
      <c r="E37" s="3" t="s">
        <v>178</v>
      </c>
      <c r="F37" s="3" t="s">
        <v>173</v>
      </c>
      <c r="G37" s="3" t="s">
        <v>31</v>
      </c>
      <c r="H37" s="3">
        <v>240</v>
      </c>
      <c r="I37" s="1">
        <v>20.65</v>
      </c>
      <c r="J37" s="1">
        <v>20.65</v>
      </c>
      <c r="K37" s="15">
        <v>20.65</v>
      </c>
    </row>
    <row r="38" spans="1:11" ht="68.25" customHeight="1" x14ac:dyDescent="0.25">
      <c r="A38" s="56" t="s">
        <v>32</v>
      </c>
      <c r="B38" s="56"/>
      <c r="C38" s="64">
        <v>642</v>
      </c>
      <c r="D38" s="64"/>
      <c r="E38" s="3" t="s">
        <v>178</v>
      </c>
      <c r="F38" s="3" t="s">
        <v>173</v>
      </c>
      <c r="G38" s="3" t="s">
        <v>33</v>
      </c>
      <c r="H38" s="3"/>
      <c r="I38" s="1">
        <f>I39+I40</f>
        <v>160</v>
      </c>
      <c r="J38" s="22">
        <f t="shared" ref="J38:K38" si="2">J39+J40</f>
        <v>152.6</v>
      </c>
      <c r="K38" s="22">
        <f t="shared" si="2"/>
        <v>152.6</v>
      </c>
    </row>
    <row r="39" spans="1:11" ht="44.25" customHeight="1" x14ac:dyDescent="0.25">
      <c r="A39" s="54" t="s">
        <v>22</v>
      </c>
      <c r="B39" s="54"/>
      <c r="C39" s="64">
        <v>642</v>
      </c>
      <c r="D39" s="64"/>
      <c r="E39" s="3" t="s">
        <v>178</v>
      </c>
      <c r="F39" s="3" t="s">
        <v>173</v>
      </c>
      <c r="G39" s="3" t="s">
        <v>33</v>
      </c>
      <c r="H39" s="3">
        <v>120</v>
      </c>
      <c r="I39" s="1">
        <v>155.5</v>
      </c>
      <c r="J39" s="1">
        <v>148.1</v>
      </c>
      <c r="K39" s="15">
        <v>148.1</v>
      </c>
    </row>
    <row r="40" spans="1:11" ht="29.25" customHeight="1" x14ac:dyDescent="0.25">
      <c r="A40" s="54" t="s">
        <v>28</v>
      </c>
      <c r="B40" s="54"/>
      <c r="C40" s="64">
        <v>642</v>
      </c>
      <c r="D40" s="64"/>
      <c r="E40" s="64" t="s">
        <v>178</v>
      </c>
      <c r="F40" s="64" t="s">
        <v>173</v>
      </c>
      <c r="G40" s="64" t="s">
        <v>33</v>
      </c>
      <c r="H40" s="64">
        <v>240</v>
      </c>
      <c r="I40" s="66">
        <v>4.5</v>
      </c>
      <c r="J40" s="66">
        <v>4.5</v>
      </c>
      <c r="K40" s="66">
        <v>4.5</v>
      </c>
    </row>
    <row r="41" spans="1:11" x14ac:dyDescent="0.25">
      <c r="A41" s="54"/>
      <c r="B41" s="54"/>
      <c r="C41" s="64"/>
      <c r="D41" s="64"/>
      <c r="E41" s="64"/>
      <c r="F41" s="64"/>
      <c r="G41" s="64"/>
      <c r="H41" s="64"/>
      <c r="I41" s="66"/>
      <c r="J41" s="66"/>
      <c r="K41" s="66"/>
    </row>
    <row r="42" spans="1:11" ht="10.5" customHeight="1" x14ac:dyDescent="0.25">
      <c r="A42" s="54"/>
      <c r="B42" s="54"/>
      <c r="C42" s="64"/>
      <c r="D42" s="64"/>
      <c r="E42" s="64"/>
      <c r="F42" s="64"/>
      <c r="G42" s="64"/>
      <c r="H42" s="64"/>
      <c r="I42" s="66"/>
      <c r="J42" s="66"/>
      <c r="K42" s="66"/>
    </row>
    <row r="43" spans="1:11" ht="56.25" customHeight="1" x14ac:dyDescent="0.25">
      <c r="A43" s="56" t="s">
        <v>34</v>
      </c>
      <c r="B43" s="56"/>
      <c r="C43" s="64">
        <v>642</v>
      </c>
      <c r="D43" s="64"/>
      <c r="E43" s="64" t="s">
        <v>178</v>
      </c>
      <c r="F43" s="64" t="s">
        <v>173</v>
      </c>
      <c r="G43" s="64" t="s">
        <v>35</v>
      </c>
      <c r="H43" s="64"/>
      <c r="I43" s="66">
        <v>0.5</v>
      </c>
      <c r="J43" s="66">
        <v>0.5</v>
      </c>
      <c r="K43" s="66">
        <v>0.5</v>
      </c>
    </row>
    <row r="44" spans="1:11" x14ac:dyDescent="0.25">
      <c r="A44" s="56"/>
      <c r="B44" s="56"/>
      <c r="C44" s="64"/>
      <c r="D44" s="64"/>
      <c r="E44" s="64"/>
      <c r="F44" s="64"/>
      <c r="G44" s="64"/>
      <c r="H44" s="64"/>
      <c r="I44" s="66"/>
      <c r="J44" s="66"/>
      <c r="K44" s="66"/>
    </row>
    <row r="45" spans="1:11" x14ac:dyDescent="0.25">
      <c r="A45" s="56"/>
      <c r="B45" s="56"/>
      <c r="C45" s="64"/>
      <c r="D45" s="64"/>
      <c r="E45" s="64"/>
      <c r="F45" s="64"/>
      <c r="G45" s="64"/>
      <c r="H45" s="64"/>
      <c r="I45" s="66"/>
      <c r="J45" s="66"/>
      <c r="K45" s="66"/>
    </row>
    <row r="46" spans="1:11" x14ac:dyDescent="0.25">
      <c r="A46" s="56"/>
      <c r="B46" s="56"/>
      <c r="C46" s="64"/>
      <c r="D46" s="64"/>
      <c r="E46" s="64"/>
      <c r="F46" s="64"/>
      <c r="G46" s="64"/>
      <c r="H46" s="64"/>
      <c r="I46" s="66"/>
      <c r="J46" s="66"/>
      <c r="K46" s="66"/>
    </row>
    <row r="47" spans="1:11" ht="21" customHeight="1" x14ac:dyDescent="0.25">
      <c r="A47" s="56"/>
      <c r="B47" s="56"/>
      <c r="C47" s="64"/>
      <c r="D47" s="64"/>
      <c r="E47" s="64"/>
      <c r="F47" s="64"/>
      <c r="G47" s="64"/>
      <c r="H47" s="64"/>
      <c r="I47" s="66"/>
      <c r="J47" s="66"/>
      <c r="K47" s="66"/>
    </row>
    <row r="48" spans="1:11" ht="15" hidden="1" customHeight="1" x14ac:dyDescent="0.25">
      <c r="A48" s="56"/>
      <c r="B48" s="56"/>
      <c r="C48" s="64"/>
      <c r="D48" s="64"/>
      <c r="E48" s="64"/>
      <c r="F48" s="64"/>
      <c r="G48" s="64"/>
      <c r="H48" s="64"/>
      <c r="I48" s="66"/>
      <c r="J48" s="66"/>
      <c r="K48" s="66"/>
    </row>
    <row r="49" spans="1:11" ht="29.25" customHeight="1" x14ac:dyDescent="0.25">
      <c r="A49" s="54" t="s">
        <v>28</v>
      </c>
      <c r="B49" s="54"/>
      <c r="C49" s="64">
        <v>642</v>
      </c>
      <c r="D49" s="64"/>
      <c r="E49" s="64" t="s">
        <v>178</v>
      </c>
      <c r="F49" s="64" t="s">
        <v>173</v>
      </c>
      <c r="G49" s="64" t="s">
        <v>35</v>
      </c>
      <c r="H49" s="64">
        <v>240</v>
      </c>
      <c r="I49" s="66">
        <v>0.5</v>
      </c>
      <c r="J49" s="66">
        <v>0.5</v>
      </c>
      <c r="K49" s="66">
        <v>0.5</v>
      </c>
    </row>
    <row r="50" spans="1:11" x14ac:dyDescent="0.25">
      <c r="A50" s="54"/>
      <c r="B50" s="54"/>
      <c r="C50" s="64"/>
      <c r="D50" s="64"/>
      <c r="E50" s="64"/>
      <c r="F50" s="64"/>
      <c r="G50" s="64"/>
      <c r="H50" s="64"/>
      <c r="I50" s="66"/>
      <c r="J50" s="66"/>
      <c r="K50" s="66"/>
    </row>
    <row r="51" spans="1:11" ht="11.25" customHeight="1" x14ac:dyDescent="0.25">
      <c r="A51" s="54"/>
      <c r="B51" s="54"/>
      <c r="C51" s="64"/>
      <c r="D51" s="64"/>
      <c r="E51" s="64"/>
      <c r="F51" s="64"/>
      <c r="G51" s="64"/>
      <c r="H51" s="64"/>
      <c r="I51" s="66"/>
      <c r="J51" s="66"/>
      <c r="K51" s="66"/>
    </row>
    <row r="52" spans="1:11" ht="91.5" customHeight="1" x14ac:dyDescent="0.25">
      <c r="A52" s="52" t="s">
        <v>221</v>
      </c>
      <c r="B52" s="53"/>
      <c r="C52" s="29" t="s">
        <v>179</v>
      </c>
      <c r="D52" s="29"/>
      <c r="E52" s="29" t="s">
        <v>178</v>
      </c>
      <c r="F52" s="29" t="s">
        <v>173</v>
      </c>
      <c r="G52" s="29" t="s">
        <v>211</v>
      </c>
      <c r="H52" s="29" t="s">
        <v>212</v>
      </c>
      <c r="I52" s="30">
        <v>203.452</v>
      </c>
      <c r="J52" s="30">
        <f t="shared" ref="J52:K52" si="3">J53</f>
        <v>0</v>
      </c>
      <c r="K52" s="30">
        <f t="shared" si="3"/>
        <v>0</v>
      </c>
    </row>
    <row r="53" spans="1:11" ht="42" customHeight="1" x14ac:dyDescent="0.25">
      <c r="A53" s="54" t="s">
        <v>22</v>
      </c>
      <c r="B53" s="54"/>
      <c r="C53" s="29" t="s">
        <v>179</v>
      </c>
      <c r="D53" s="29"/>
      <c r="E53" s="29" t="s">
        <v>178</v>
      </c>
      <c r="F53" s="29" t="s">
        <v>173</v>
      </c>
      <c r="G53" s="29" t="s">
        <v>211</v>
      </c>
      <c r="H53" s="29" t="s">
        <v>191</v>
      </c>
      <c r="I53" s="48">
        <v>203.452</v>
      </c>
      <c r="J53" s="30">
        <v>0</v>
      </c>
      <c r="K53" s="30">
        <v>0</v>
      </c>
    </row>
    <row r="54" spans="1:11" x14ac:dyDescent="0.25">
      <c r="A54" s="59" t="s">
        <v>188</v>
      </c>
      <c r="B54" s="59"/>
      <c r="C54" s="68">
        <v>642</v>
      </c>
      <c r="D54" s="68"/>
      <c r="E54" s="6" t="s">
        <v>178</v>
      </c>
      <c r="F54" s="6">
        <v>11</v>
      </c>
      <c r="G54" s="6"/>
      <c r="H54" s="6"/>
      <c r="I54" s="7">
        <f>I55</f>
        <v>0</v>
      </c>
      <c r="J54" s="7">
        <v>1</v>
      </c>
      <c r="K54" s="16">
        <v>1</v>
      </c>
    </row>
    <row r="55" spans="1:11" ht="56.25" customHeight="1" x14ac:dyDescent="0.25">
      <c r="A55" s="56" t="s">
        <v>36</v>
      </c>
      <c r="B55" s="56"/>
      <c r="C55" s="64">
        <v>642</v>
      </c>
      <c r="D55" s="64"/>
      <c r="E55" s="3" t="s">
        <v>178</v>
      </c>
      <c r="F55" s="3">
        <v>11</v>
      </c>
      <c r="G55" s="3" t="s">
        <v>37</v>
      </c>
      <c r="H55" s="3"/>
      <c r="I55" s="1">
        <f>I56</f>
        <v>0</v>
      </c>
      <c r="J55" s="1">
        <v>1</v>
      </c>
      <c r="K55" s="15">
        <v>1</v>
      </c>
    </row>
    <row r="56" spans="1:11" ht="33" customHeight="1" x14ac:dyDescent="0.25">
      <c r="A56" s="56" t="s">
        <v>38</v>
      </c>
      <c r="B56" s="56"/>
      <c r="C56" s="64">
        <v>642</v>
      </c>
      <c r="D56" s="64"/>
      <c r="E56" s="3" t="s">
        <v>178</v>
      </c>
      <c r="F56" s="3">
        <v>11</v>
      </c>
      <c r="G56" s="3" t="s">
        <v>39</v>
      </c>
      <c r="H56" s="3"/>
      <c r="I56" s="1">
        <v>0</v>
      </c>
      <c r="J56" s="1">
        <v>1</v>
      </c>
      <c r="K56" s="15">
        <v>1</v>
      </c>
    </row>
    <row r="57" spans="1:11" ht="18" customHeight="1" x14ac:dyDescent="0.25">
      <c r="A57" s="56" t="s">
        <v>40</v>
      </c>
      <c r="B57" s="56"/>
      <c r="C57" s="64">
        <v>642</v>
      </c>
      <c r="D57" s="64"/>
      <c r="E57" s="3" t="s">
        <v>178</v>
      </c>
      <c r="F57" s="3">
        <v>11</v>
      </c>
      <c r="G57" s="3" t="s">
        <v>39</v>
      </c>
      <c r="H57" s="3">
        <v>870</v>
      </c>
      <c r="I57" s="1">
        <v>0</v>
      </c>
      <c r="J57" s="1">
        <v>1</v>
      </c>
      <c r="K57" s="15">
        <v>1</v>
      </c>
    </row>
    <row r="58" spans="1:11" ht="28.5" customHeight="1" x14ac:dyDescent="0.25">
      <c r="A58" s="59" t="s">
        <v>41</v>
      </c>
      <c r="B58" s="59"/>
      <c r="C58" s="68">
        <v>642</v>
      </c>
      <c r="D58" s="68"/>
      <c r="E58" s="6" t="s">
        <v>178</v>
      </c>
      <c r="F58" s="6">
        <v>13</v>
      </c>
      <c r="G58" s="6"/>
      <c r="H58" s="6"/>
      <c r="I58" s="7">
        <f>I59+I63+I68+I83+I85+I88</f>
        <v>556.90056000000004</v>
      </c>
      <c r="J58" s="7">
        <f>J59+J63+J68+J83+J85+J88</f>
        <v>815.43700000000001</v>
      </c>
      <c r="K58" s="16">
        <f>K59+K63+K68+K83+K85+K88</f>
        <v>1085.569</v>
      </c>
    </row>
    <row r="59" spans="1:11" ht="96" customHeight="1" x14ac:dyDescent="0.25">
      <c r="A59" s="56" t="s">
        <v>42</v>
      </c>
      <c r="B59" s="56"/>
      <c r="C59" s="64">
        <v>642</v>
      </c>
      <c r="D59" s="64"/>
      <c r="E59" s="3" t="s">
        <v>178</v>
      </c>
      <c r="F59" s="3">
        <v>13</v>
      </c>
      <c r="G59" s="3" t="s">
        <v>43</v>
      </c>
      <c r="H59" s="3"/>
      <c r="I59" s="7">
        <f>I60</f>
        <v>2.4395600000000002</v>
      </c>
      <c r="J59" s="7">
        <v>15.2</v>
      </c>
      <c r="K59" s="16">
        <v>15.2</v>
      </c>
    </row>
    <row r="60" spans="1:11" ht="60" customHeight="1" x14ac:dyDescent="0.25">
      <c r="A60" s="56" t="s">
        <v>44</v>
      </c>
      <c r="B60" s="56"/>
      <c r="C60" s="64">
        <v>642</v>
      </c>
      <c r="D60" s="64"/>
      <c r="E60" s="3" t="s">
        <v>178</v>
      </c>
      <c r="F60" s="3">
        <v>13</v>
      </c>
      <c r="G60" s="3" t="s">
        <v>45</v>
      </c>
      <c r="H60" s="3"/>
      <c r="I60" s="1">
        <f>I61</f>
        <v>2.4395600000000002</v>
      </c>
      <c r="J60" s="1">
        <v>15.2</v>
      </c>
      <c r="K60" s="15">
        <v>15.2</v>
      </c>
    </row>
    <row r="61" spans="1:11" ht="54.75" customHeight="1" x14ac:dyDescent="0.25">
      <c r="A61" s="56" t="s">
        <v>46</v>
      </c>
      <c r="B61" s="56"/>
      <c r="C61" s="64">
        <v>642</v>
      </c>
      <c r="D61" s="64"/>
      <c r="E61" s="3" t="s">
        <v>178</v>
      </c>
      <c r="F61" s="3">
        <v>13</v>
      </c>
      <c r="G61" s="3" t="s">
        <v>47</v>
      </c>
      <c r="H61" s="3"/>
      <c r="I61" s="1">
        <f>I62</f>
        <v>2.4395600000000002</v>
      </c>
      <c r="J61" s="1">
        <v>15.2</v>
      </c>
      <c r="K61" s="15">
        <v>15.2</v>
      </c>
    </row>
    <row r="62" spans="1:11" ht="60.75" customHeight="1" x14ac:dyDescent="0.25">
      <c r="A62" s="54" t="s">
        <v>28</v>
      </c>
      <c r="B62" s="54"/>
      <c r="C62" s="64">
        <v>642</v>
      </c>
      <c r="D62" s="64"/>
      <c r="E62" s="3" t="s">
        <v>178</v>
      </c>
      <c r="F62" s="3">
        <v>13</v>
      </c>
      <c r="G62" s="3" t="s">
        <v>47</v>
      </c>
      <c r="H62" s="3">
        <v>240</v>
      </c>
      <c r="I62" s="1">
        <v>2.4395600000000002</v>
      </c>
      <c r="J62" s="1">
        <v>15.2</v>
      </c>
      <c r="K62" s="15">
        <v>15.2</v>
      </c>
    </row>
    <row r="63" spans="1:11" ht="88.5" customHeight="1" x14ac:dyDescent="0.25">
      <c r="A63" s="56" t="s">
        <v>48</v>
      </c>
      <c r="B63" s="56"/>
      <c r="C63" s="64">
        <v>642</v>
      </c>
      <c r="D63" s="64"/>
      <c r="E63" s="3" t="s">
        <v>178</v>
      </c>
      <c r="F63" s="3">
        <v>13</v>
      </c>
      <c r="G63" s="3" t="s">
        <v>49</v>
      </c>
      <c r="H63" s="3"/>
      <c r="I63" s="1">
        <f>I64</f>
        <v>409.33699999999999</v>
      </c>
      <c r="J63" s="1">
        <v>391.72500000000002</v>
      </c>
      <c r="K63" s="15">
        <v>391.72500000000002</v>
      </c>
    </row>
    <row r="64" spans="1:11" ht="120" customHeight="1" x14ac:dyDescent="0.25">
      <c r="A64" s="56" t="s">
        <v>50</v>
      </c>
      <c r="B64" s="56"/>
      <c r="C64" s="64">
        <v>642</v>
      </c>
      <c r="D64" s="64"/>
      <c r="E64" s="3" t="s">
        <v>178</v>
      </c>
      <c r="F64" s="3">
        <v>13</v>
      </c>
      <c r="G64" s="3" t="s">
        <v>51</v>
      </c>
      <c r="H64" s="3"/>
      <c r="I64" s="1">
        <f>I65</f>
        <v>409.33699999999999</v>
      </c>
      <c r="J64" s="1">
        <v>391.72500000000002</v>
      </c>
      <c r="K64" s="15">
        <v>391.72500000000002</v>
      </c>
    </row>
    <row r="65" spans="1:11" ht="68.25" customHeight="1" x14ac:dyDescent="0.25">
      <c r="A65" s="56" t="s">
        <v>52</v>
      </c>
      <c r="B65" s="56"/>
      <c r="C65" s="64">
        <v>642</v>
      </c>
      <c r="D65" s="64"/>
      <c r="E65" s="3" t="s">
        <v>178</v>
      </c>
      <c r="F65" s="3">
        <v>13</v>
      </c>
      <c r="G65" s="3" t="s">
        <v>53</v>
      </c>
      <c r="H65" s="3"/>
      <c r="I65" s="1">
        <f>I66</f>
        <v>409.33699999999999</v>
      </c>
      <c r="J65" s="1">
        <v>391.72500000000002</v>
      </c>
      <c r="K65" s="15">
        <v>391.72500000000002</v>
      </c>
    </row>
    <row r="66" spans="1:11" ht="71.25" customHeight="1" x14ac:dyDescent="0.25">
      <c r="A66" s="56" t="s">
        <v>54</v>
      </c>
      <c r="B66" s="56"/>
      <c r="C66" s="64">
        <v>642</v>
      </c>
      <c r="D66" s="64"/>
      <c r="E66" s="3" t="s">
        <v>178</v>
      </c>
      <c r="F66" s="3">
        <v>13</v>
      </c>
      <c r="G66" s="3" t="s">
        <v>55</v>
      </c>
      <c r="H66" s="3"/>
      <c r="I66" s="1">
        <f>I67</f>
        <v>409.33699999999999</v>
      </c>
      <c r="J66" s="1">
        <v>391.72500000000002</v>
      </c>
      <c r="K66" s="15">
        <v>391.72500000000002</v>
      </c>
    </row>
    <row r="67" spans="1:11" ht="33.75" customHeight="1" x14ac:dyDescent="0.25">
      <c r="A67" s="56" t="s">
        <v>56</v>
      </c>
      <c r="B67" s="56"/>
      <c r="C67" s="64">
        <v>642</v>
      </c>
      <c r="D67" s="64"/>
      <c r="E67" s="3" t="s">
        <v>178</v>
      </c>
      <c r="F67" s="3">
        <v>13</v>
      </c>
      <c r="G67" s="3" t="s">
        <v>55</v>
      </c>
      <c r="H67" s="3">
        <v>540</v>
      </c>
      <c r="I67" s="1">
        <v>409.33699999999999</v>
      </c>
      <c r="J67" s="1">
        <v>391.72500000000002</v>
      </c>
      <c r="K67" s="15">
        <v>391.72500000000002</v>
      </c>
    </row>
    <row r="68" spans="1:11" ht="68.25" customHeight="1" x14ac:dyDescent="0.25">
      <c r="A68" s="56" t="s">
        <v>57</v>
      </c>
      <c r="B68" s="56"/>
      <c r="C68" s="64">
        <v>642</v>
      </c>
      <c r="D68" s="64"/>
      <c r="E68" s="64" t="s">
        <v>178</v>
      </c>
      <c r="F68" s="64">
        <v>13</v>
      </c>
      <c r="G68" s="64" t="s">
        <v>58</v>
      </c>
      <c r="H68" s="64"/>
      <c r="I68" s="66">
        <f>I74</f>
        <v>14</v>
      </c>
      <c r="J68" s="66">
        <v>3</v>
      </c>
      <c r="K68" s="66">
        <v>3</v>
      </c>
    </row>
    <row r="69" spans="1:11" x14ac:dyDescent="0.25">
      <c r="A69" s="56"/>
      <c r="B69" s="56"/>
      <c r="C69" s="64"/>
      <c r="D69" s="64"/>
      <c r="E69" s="64"/>
      <c r="F69" s="64"/>
      <c r="G69" s="64"/>
      <c r="H69" s="64"/>
      <c r="I69" s="66"/>
      <c r="J69" s="66"/>
      <c r="K69" s="66"/>
    </row>
    <row r="70" spans="1:11" x14ac:dyDescent="0.25">
      <c r="A70" s="56"/>
      <c r="B70" s="56"/>
      <c r="C70" s="64"/>
      <c r="D70" s="64"/>
      <c r="E70" s="64"/>
      <c r="F70" s="64"/>
      <c r="G70" s="64"/>
      <c r="H70" s="64"/>
      <c r="I70" s="66"/>
      <c r="J70" s="66"/>
      <c r="K70" s="66"/>
    </row>
    <row r="71" spans="1:11" ht="5.25" customHeight="1" x14ac:dyDescent="0.25">
      <c r="A71" s="56"/>
      <c r="B71" s="56"/>
      <c r="C71" s="64"/>
      <c r="D71" s="64"/>
      <c r="E71" s="64"/>
      <c r="F71" s="64"/>
      <c r="G71" s="64"/>
      <c r="H71" s="64"/>
      <c r="I71" s="66"/>
      <c r="J71" s="66"/>
      <c r="K71" s="66"/>
    </row>
    <row r="72" spans="1:11" ht="3.75" hidden="1" customHeight="1" x14ac:dyDescent="0.25">
      <c r="A72" s="56"/>
      <c r="B72" s="56"/>
      <c r="C72" s="64"/>
      <c r="D72" s="64"/>
      <c r="E72" s="64"/>
      <c r="F72" s="64"/>
      <c r="G72" s="64"/>
      <c r="H72" s="64"/>
      <c r="I72" s="66"/>
      <c r="J72" s="66"/>
      <c r="K72" s="66"/>
    </row>
    <row r="73" spans="1:11" ht="15" hidden="1" customHeight="1" x14ac:dyDescent="0.25">
      <c r="A73" s="56"/>
      <c r="B73" s="56"/>
      <c r="C73" s="64"/>
      <c r="D73" s="64"/>
      <c r="E73" s="64"/>
      <c r="F73" s="64"/>
      <c r="G73" s="64"/>
      <c r="H73" s="64"/>
      <c r="I73" s="66"/>
      <c r="J73" s="66"/>
      <c r="K73" s="66"/>
    </row>
    <row r="74" spans="1:11" ht="41.25" customHeight="1" x14ac:dyDescent="0.25">
      <c r="A74" s="56" t="s">
        <v>59</v>
      </c>
      <c r="B74" s="56"/>
      <c r="C74" s="64">
        <v>642</v>
      </c>
      <c r="D74" s="64"/>
      <c r="E74" s="64" t="s">
        <v>178</v>
      </c>
      <c r="F74" s="64">
        <v>13</v>
      </c>
      <c r="G74" s="64" t="s">
        <v>60</v>
      </c>
      <c r="H74" s="64"/>
      <c r="I74" s="66">
        <f>I77</f>
        <v>14</v>
      </c>
      <c r="J74" s="66">
        <v>3</v>
      </c>
      <c r="K74" s="66">
        <v>3</v>
      </c>
    </row>
    <row r="75" spans="1:11" ht="15.75" customHeight="1" x14ac:dyDescent="0.25">
      <c r="A75" s="56"/>
      <c r="B75" s="56"/>
      <c r="C75" s="64"/>
      <c r="D75" s="64"/>
      <c r="E75" s="64"/>
      <c r="F75" s="64"/>
      <c r="G75" s="64"/>
      <c r="H75" s="64"/>
      <c r="I75" s="66"/>
      <c r="J75" s="66"/>
      <c r="K75" s="66"/>
    </row>
    <row r="76" spans="1:11" ht="15" hidden="1" customHeight="1" x14ac:dyDescent="0.25">
      <c r="A76" s="56"/>
      <c r="B76" s="56"/>
      <c r="C76" s="64"/>
      <c r="D76" s="64"/>
      <c r="E76" s="64"/>
      <c r="F76" s="64"/>
      <c r="G76" s="64"/>
      <c r="H76" s="64"/>
      <c r="I76" s="66"/>
      <c r="J76" s="1">
        <v>3</v>
      </c>
      <c r="K76" s="15">
        <v>3</v>
      </c>
    </row>
    <row r="77" spans="1:11" ht="81.75" customHeight="1" x14ac:dyDescent="0.25">
      <c r="A77" s="56" t="s">
        <v>61</v>
      </c>
      <c r="B77" s="56"/>
      <c r="C77" s="64">
        <v>642</v>
      </c>
      <c r="D77" s="64"/>
      <c r="E77" s="64" t="s">
        <v>178</v>
      </c>
      <c r="F77" s="64">
        <v>13</v>
      </c>
      <c r="G77" s="64" t="s">
        <v>62</v>
      </c>
      <c r="H77" s="64"/>
      <c r="I77" s="66">
        <f>I80</f>
        <v>14</v>
      </c>
      <c r="J77" s="21">
        <v>3</v>
      </c>
      <c r="K77" s="21">
        <v>3</v>
      </c>
    </row>
    <row r="78" spans="1:11" ht="2.25" hidden="1" customHeight="1" x14ac:dyDescent="0.25">
      <c r="A78" s="56"/>
      <c r="B78" s="56"/>
      <c r="C78" s="64"/>
      <c r="D78" s="64"/>
      <c r="E78" s="64"/>
      <c r="F78" s="64"/>
      <c r="G78" s="64"/>
      <c r="H78" s="64"/>
      <c r="I78" s="66"/>
      <c r="J78" s="21"/>
      <c r="K78" s="21"/>
    </row>
    <row r="79" spans="1:11" ht="15" hidden="1" customHeight="1" x14ac:dyDescent="0.25">
      <c r="A79" s="56"/>
      <c r="B79" s="56"/>
      <c r="C79" s="64"/>
      <c r="D79" s="64"/>
      <c r="E79" s="64"/>
      <c r="F79" s="64"/>
      <c r="G79" s="64"/>
      <c r="H79" s="64"/>
      <c r="I79" s="66"/>
      <c r="J79" s="21">
        <v>3</v>
      </c>
      <c r="K79" s="21">
        <v>3</v>
      </c>
    </row>
    <row r="80" spans="1:11" ht="44.25" customHeight="1" x14ac:dyDescent="0.25">
      <c r="A80" s="54" t="s">
        <v>28</v>
      </c>
      <c r="B80" s="54"/>
      <c r="C80" s="64">
        <v>642</v>
      </c>
      <c r="D80" s="64"/>
      <c r="E80" s="64" t="s">
        <v>178</v>
      </c>
      <c r="F80" s="64">
        <v>13</v>
      </c>
      <c r="G80" s="64" t="s">
        <v>62</v>
      </c>
      <c r="H80" s="64">
        <v>240</v>
      </c>
      <c r="I80" s="66">
        <v>14</v>
      </c>
      <c r="J80" s="66">
        <v>3</v>
      </c>
      <c r="K80" s="66">
        <v>3</v>
      </c>
    </row>
    <row r="81" spans="1:13" ht="16.5" customHeight="1" x14ac:dyDescent="0.25">
      <c r="A81" s="54"/>
      <c r="B81" s="54"/>
      <c r="C81" s="64"/>
      <c r="D81" s="64"/>
      <c r="E81" s="64"/>
      <c r="F81" s="64"/>
      <c r="G81" s="64"/>
      <c r="H81" s="64"/>
      <c r="I81" s="66"/>
      <c r="J81" s="66"/>
      <c r="K81" s="66"/>
    </row>
    <row r="82" spans="1:13" hidden="1" x14ac:dyDescent="0.25">
      <c r="A82" s="54"/>
      <c r="B82" s="54"/>
      <c r="C82" s="64"/>
      <c r="D82" s="64"/>
      <c r="E82" s="64"/>
      <c r="F82" s="64"/>
      <c r="G82" s="64"/>
      <c r="H82" s="64"/>
      <c r="I82" s="66"/>
      <c r="J82" s="66"/>
      <c r="K82" s="66"/>
    </row>
    <row r="83" spans="1:13" ht="30" customHeight="1" x14ac:dyDescent="0.25">
      <c r="A83" s="54" t="s">
        <v>63</v>
      </c>
      <c r="B83" s="54"/>
      <c r="C83" s="64">
        <v>642</v>
      </c>
      <c r="D83" s="64"/>
      <c r="E83" s="20" t="s">
        <v>178</v>
      </c>
      <c r="F83" s="20">
        <v>13</v>
      </c>
      <c r="G83" s="20" t="s">
        <v>64</v>
      </c>
      <c r="H83" s="20"/>
      <c r="I83" s="21">
        <v>0</v>
      </c>
      <c r="J83" s="21">
        <v>302.452</v>
      </c>
      <c r="K83" s="21">
        <v>572.58399999999995</v>
      </c>
      <c r="M83" t="s">
        <v>200</v>
      </c>
    </row>
    <row r="84" spans="1:13" ht="24.75" customHeight="1" x14ac:dyDescent="0.25">
      <c r="A84" s="54" t="s">
        <v>40</v>
      </c>
      <c r="B84" s="54"/>
      <c r="C84" s="64">
        <v>642</v>
      </c>
      <c r="D84" s="64"/>
      <c r="E84" s="3" t="s">
        <v>178</v>
      </c>
      <c r="F84" s="3">
        <v>13</v>
      </c>
      <c r="G84" s="3" t="s">
        <v>64</v>
      </c>
      <c r="H84" s="3">
        <v>870</v>
      </c>
      <c r="I84" s="1">
        <v>0</v>
      </c>
      <c r="J84" s="1">
        <v>302.452</v>
      </c>
      <c r="K84" s="15">
        <v>572.58399999999995</v>
      </c>
    </row>
    <row r="85" spans="1:13" ht="54.75" customHeight="1" x14ac:dyDescent="0.25">
      <c r="A85" s="56" t="s">
        <v>36</v>
      </c>
      <c r="B85" s="56"/>
      <c r="C85" s="64">
        <v>642</v>
      </c>
      <c r="D85" s="64"/>
      <c r="E85" s="3" t="s">
        <v>178</v>
      </c>
      <c r="F85" s="3">
        <v>13</v>
      </c>
      <c r="G85" s="3" t="s">
        <v>37</v>
      </c>
      <c r="H85" s="3"/>
      <c r="I85" s="1">
        <f>I86</f>
        <v>28.8</v>
      </c>
      <c r="J85" s="1">
        <v>39.6</v>
      </c>
      <c r="K85" s="15">
        <v>39.6</v>
      </c>
    </row>
    <row r="86" spans="1:13" ht="67.5" customHeight="1" x14ac:dyDescent="0.25">
      <c r="A86" s="56" t="s">
        <v>65</v>
      </c>
      <c r="B86" s="56"/>
      <c r="C86" s="64">
        <v>642</v>
      </c>
      <c r="D86" s="64"/>
      <c r="E86" s="3" t="s">
        <v>178</v>
      </c>
      <c r="F86" s="3">
        <v>13</v>
      </c>
      <c r="G86" s="3" t="s">
        <v>66</v>
      </c>
      <c r="H86" s="3"/>
      <c r="I86" s="1">
        <f>I87</f>
        <v>28.8</v>
      </c>
      <c r="J86" s="1">
        <v>39.6</v>
      </c>
      <c r="K86" s="15">
        <v>39.6</v>
      </c>
    </row>
    <row r="87" spans="1:13" ht="44.25" customHeight="1" x14ac:dyDescent="0.25">
      <c r="A87" s="56" t="s">
        <v>22</v>
      </c>
      <c r="B87" s="56"/>
      <c r="C87" s="64">
        <v>642</v>
      </c>
      <c r="D87" s="64"/>
      <c r="E87" s="3" t="s">
        <v>178</v>
      </c>
      <c r="F87" s="3">
        <v>13</v>
      </c>
      <c r="G87" s="3" t="s">
        <v>66</v>
      </c>
      <c r="H87" s="3">
        <v>120</v>
      </c>
      <c r="I87" s="1">
        <v>28.8</v>
      </c>
      <c r="J87" s="1">
        <v>39.6</v>
      </c>
      <c r="K87" s="15">
        <v>39.6</v>
      </c>
    </row>
    <row r="88" spans="1:13" ht="70.5" customHeight="1" x14ac:dyDescent="0.25">
      <c r="A88" s="54" t="s">
        <v>67</v>
      </c>
      <c r="B88" s="54"/>
      <c r="C88" s="64">
        <v>642</v>
      </c>
      <c r="D88" s="64"/>
      <c r="E88" s="3" t="s">
        <v>178</v>
      </c>
      <c r="F88" s="3">
        <v>13</v>
      </c>
      <c r="G88" s="3">
        <v>1700000000</v>
      </c>
      <c r="H88" s="3"/>
      <c r="I88" s="48">
        <v>102.324</v>
      </c>
      <c r="J88" s="1">
        <v>63.46</v>
      </c>
      <c r="K88" s="15">
        <v>63.46</v>
      </c>
    </row>
    <row r="89" spans="1:13" ht="108.75" customHeight="1" x14ac:dyDescent="0.25">
      <c r="A89" s="54" t="s">
        <v>68</v>
      </c>
      <c r="B89" s="54"/>
      <c r="C89" s="64">
        <v>642</v>
      </c>
      <c r="D89" s="64"/>
      <c r="E89" s="3" t="s">
        <v>178</v>
      </c>
      <c r="F89" s="3">
        <v>13</v>
      </c>
      <c r="G89" s="3">
        <v>1700100000</v>
      </c>
      <c r="H89" s="3"/>
      <c r="I89" s="48">
        <v>102.324</v>
      </c>
      <c r="J89" s="1">
        <v>63.46</v>
      </c>
      <c r="K89" s="15">
        <v>63.46</v>
      </c>
    </row>
    <row r="90" spans="1:13" ht="81" customHeight="1" x14ac:dyDescent="0.25">
      <c r="A90" s="56" t="s">
        <v>69</v>
      </c>
      <c r="B90" s="56"/>
      <c r="C90" s="64">
        <v>642</v>
      </c>
      <c r="D90" s="64"/>
      <c r="E90" s="3" t="s">
        <v>178</v>
      </c>
      <c r="F90" s="3">
        <v>13</v>
      </c>
      <c r="G90" s="3">
        <v>1700123220</v>
      </c>
      <c r="H90" s="3"/>
      <c r="I90" s="48">
        <v>102.324</v>
      </c>
      <c r="J90" s="1">
        <v>63.46</v>
      </c>
      <c r="K90" s="15">
        <v>63.46</v>
      </c>
    </row>
    <row r="91" spans="1:13" ht="59.25" customHeight="1" x14ac:dyDescent="0.25">
      <c r="A91" s="56" t="s">
        <v>28</v>
      </c>
      <c r="B91" s="56"/>
      <c r="C91" s="64">
        <v>642</v>
      </c>
      <c r="D91" s="64"/>
      <c r="E91" s="3" t="s">
        <v>178</v>
      </c>
      <c r="F91" s="3">
        <v>13</v>
      </c>
      <c r="G91" s="3">
        <v>1700123220</v>
      </c>
      <c r="H91" s="3">
        <v>240</v>
      </c>
      <c r="I91" s="1">
        <v>102.324</v>
      </c>
      <c r="J91" s="1">
        <v>63.46</v>
      </c>
      <c r="K91" s="15">
        <v>63.46</v>
      </c>
    </row>
    <row r="92" spans="1:13" ht="16.5" customHeight="1" x14ac:dyDescent="0.25">
      <c r="A92" s="59" t="s">
        <v>70</v>
      </c>
      <c r="B92" s="59"/>
      <c r="C92" s="68">
        <v>642</v>
      </c>
      <c r="D92" s="68"/>
      <c r="E92" s="6" t="s">
        <v>172</v>
      </c>
      <c r="F92" s="6"/>
      <c r="G92" s="6"/>
      <c r="H92" s="6"/>
      <c r="I92" s="7">
        <f>I93</f>
        <v>250.03</v>
      </c>
      <c r="J92" s="7">
        <v>245.5</v>
      </c>
      <c r="K92" s="16">
        <v>253.83</v>
      </c>
    </row>
    <row r="93" spans="1:13" ht="28.5" customHeight="1" x14ac:dyDescent="0.25">
      <c r="A93" s="59" t="s">
        <v>71</v>
      </c>
      <c r="B93" s="59"/>
      <c r="C93" s="68">
        <v>642</v>
      </c>
      <c r="D93" s="68"/>
      <c r="E93" s="6" t="s">
        <v>172</v>
      </c>
      <c r="F93" s="6" t="s">
        <v>174</v>
      </c>
      <c r="G93" s="6"/>
      <c r="H93" s="6"/>
      <c r="I93" s="7">
        <f>I94</f>
        <v>250.03</v>
      </c>
      <c r="J93" s="7">
        <v>245.5</v>
      </c>
      <c r="K93" s="16">
        <v>253.83</v>
      </c>
    </row>
    <row r="94" spans="1:13" ht="51.75" customHeight="1" x14ac:dyDescent="0.25">
      <c r="A94" s="56" t="s">
        <v>36</v>
      </c>
      <c r="B94" s="56"/>
      <c r="C94" s="64">
        <v>642</v>
      </c>
      <c r="D94" s="64"/>
      <c r="E94" s="3" t="s">
        <v>172</v>
      </c>
      <c r="F94" s="3" t="s">
        <v>174</v>
      </c>
      <c r="G94" s="3" t="s">
        <v>37</v>
      </c>
      <c r="H94" s="3"/>
      <c r="I94" s="1">
        <f>I95</f>
        <v>250.03</v>
      </c>
      <c r="J94" s="1">
        <v>245.5</v>
      </c>
      <c r="K94" s="15">
        <v>253.83</v>
      </c>
    </row>
    <row r="95" spans="1:13" ht="54" customHeight="1" x14ac:dyDescent="0.25">
      <c r="A95" s="56" t="s">
        <v>72</v>
      </c>
      <c r="B95" s="56"/>
      <c r="C95" s="64">
        <v>642</v>
      </c>
      <c r="D95" s="64"/>
      <c r="E95" s="3" t="s">
        <v>172</v>
      </c>
      <c r="F95" s="3" t="s">
        <v>174</v>
      </c>
      <c r="G95" s="3" t="s">
        <v>73</v>
      </c>
      <c r="H95" s="3"/>
      <c r="I95" s="1">
        <f>I96</f>
        <v>250.03</v>
      </c>
      <c r="J95" s="1">
        <v>245.5</v>
      </c>
      <c r="K95" s="15">
        <v>253.83</v>
      </c>
    </row>
    <row r="96" spans="1:13" ht="43.5" customHeight="1" x14ac:dyDescent="0.25">
      <c r="A96" s="54" t="s">
        <v>22</v>
      </c>
      <c r="B96" s="54"/>
      <c r="C96" s="64">
        <v>642</v>
      </c>
      <c r="D96" s="64"/>
      <c r="E96" s="24" t="s">
        <v>172</v>
      </c>
      <c r="F96" s="24" t="s">
        <v>174</v>
      </c>
      <c r="G96" s="24" t="s">
        <v>73</v>
      </c>
      <c r="H96" s="24" t="s">
        <v>191</v>
      </c>
      <c r="I96" s="25">
        <v>250.03</v>
      </c>
      <c r="J96" s="25">
        <v>245.5</v>
      </c>
      <c r="K96" s="25">
        <v>253.83</v>
      </c>
    </row>
    <row r="97" spans="1:11" ht="43.5" customHeight="1" x14ac:dyDescent="0.25">
      <c r="A97" s="59" t="s">
        <v>74</v>
      </c>
      <c r="B97" s="59"/>
      <c r="C97" s="68">
        <v>642</v>
      </c>
      <c r="D97" s="68"/>
      <c r="E97" s="6" t="s">
        <v>174</v>
      </c>
      <c r="F97" s="6"/>
      <c r="G97" s="6"/>
      <c r="H97" s="6"/>
      <c r="I97" s="7">
        <f>I98+I107</f>
        <v>332.149</v>
      </c>
      <c r="J97" s="7">
        <v>136.29400000000001</v>
      </c>
      <c r="K97" s="16">
        <v>136.29400000000001</v>
      </c>
    </row>
    <row r="98" spans="1:11" ht="69" customHeight="1" x14ac:dyDescent="0.25">
      <c r="A98" s="59" t="s">
        <v>75</v>
      </c>
      <c r="B98" s="59"/>
      <c r="C98" s="68">
        <v>642</v>
      </c>
      <c r="D98" s="68"/>
      <c r="E98" s="6" t="s">
        <v>174</v>
      </c>
      <c r="F98" s="6">
        <v>10</v>
      </c>
      <c r="G98" s="6"/>
      <c r="H98" s="6"/>
      <c r="I98" s="7">
        <f>I99+I103</f>
        <v>332.149</v>
      </c>
      <c r="J98" s="7">
        <v>117.494</v>
      </c>
      <c r="K98" s="16">
        <v>117.494</v>
      </c>
    </row>
    <row r="99" spans="1:11" ht="86.25" customHeight="1" x14ac:dyDescent="0.25">
      <c r="A99" s="56" t="s">
        <v>76</v>
      </c>
      <c r="B99" s="56"/>
      <c r="C99" s="64">
        <v>642</v>
      </c>
      <c r="D99" s="64"/>
      <c r="E99" s="3" t="s">
        <v>174</v>
      </c>
      <c r="F99" s="3">
        <v>10</v>
      </c>
      <c r="G99" s="3" t="s">
        <v>77</v>
      </c>
      <c r="H99" s="3"/>
      <c r="I99" s="1">
        <f>I100</f>
        <v>52.835999999999999</v>
      </c>
      <c r="J99" s="1">
        <v>55.4</v>
      </c>
      <c r="K99" s="15">
        <v>55.4</v>
      </c>
    </row>
    <row r="100" spans="1:11" ht="59.25" customHeight="1" x14ac:dyDescent="0.25">
      <c r="A100" s="56" t="s">
        <v>78</v>
      </c>
      <c r="B100" s="56"/>
      <c r="C100" s="64">
        <v>642</v>
      </c>
      <c r="D100" s="64"/>
      <c r="E100" s="3" t="s">
        <v>174</v>
      </c>
      <c r="F100" s="3">
        <v>10</v>
      </c>
      <c r="G100" s="3" t="s">
        <v>79</v>
      </c>
      <c r="H100" s="3"/>
      <c r="I100" s="1">
        <f>I101</f>
        <v>52.835999999999999</v>
      </c>
      <c r="J100" s="1">
        <v>55.4</v>
      </c>
      <c r="K100" s="15">
        <v>55.4</v>
      </c>
    </row>
    <row r="101" spans="1:11" ht="55.5" customHeight="1" x14ac:dyDescent="0.25">
      <c r="A101" s="56" t="s">
        <v>80</v>
      </c>
      <c r="B101" s="56"/>
      <c r="C101" s="64">
        <v>642</v>
      </c>
      <c r="D101" s="64"/>
      <c r="E101" s="3" t="s">
        <v>174</v>
      </c>
      <c r="F101" s="3">
        <v>10</v>
      </c>
      <c r="G101" s="3" t="s">
        <v>81</v>
      </c>
      <c r="H101" s="3"/>
      <c r="I101" s="1">
        <f>I102</f>
        <v>52.835999999999999</v>
      </c>
      <c r="J101" s="1">
        <v>55.4</v>
      </c>
      <c r="K101" s="15">
        <v>55.4</v>
      </c>
    </row>
    <row r="102" spans="1:11" ht="51" customHeight="1" x14ac:dyDescent="0.25">
      <c r="A102" s="54" t="s">
        <v>28</v>
      </c>
      <c r="B102" s="54"/>
      <c r="C102" s="64">
        <v>642</v>
      </c>
      <c r="D102" s="64"/>
      <c r="E102" s="3" t="s">
        <v>174</v>
      </c>
      <c r="F102" s="3">
        <v>10</v>
      </c>
      <c r="G102" s="3" t="s">
        <v>81</v>
      </c>
      <c r="H102" s="3">
        <v>240</v>
      </c>
      <c r="I102" s="1">
        <v>52.835999999999999</v>
      </c>
      <c r="J102" s="1">
        <v>55.4</v>
      </c>
      <c r="K102" s="15">
        <v>55.4</v>
      </c>
    </row>
    <row r="103" spans="1:11" ht="106.5" customHeight="1" x14ac:dyDescent="0.25">
      <c r="A103" s="56" t="s">
        <v>82</v>
      </c>
      <c r="B103" s="56"/>
      <c r="C103" s="64">
        <v>642</v>
      </c>
      <c r="D103" s="64"/>
      <c r="E103" s="3" t="s">
        <v>174</v>
      </c>
      <c r="F103" s="3">
        <v>10</v>
      </c>
      <c r="G103" s="3" t="s">
        <v>83</v>
      </c>
      <c r="H103" s="3"/>
      <c r="I103" s="28">
        <f>I104</f>
        <v>279.31299999999999</v>
      </c>
      <c r="J103" s="1">
        <v>62.094000000000001</v>
      </c>
      <c r="K103" s="15">
        <v>62.094000000000001</v>
      </c>
    </row>
    <row r="104" spans="1:11" ht="48" customHeight="1" x14ac:dyDescent="0.25">
      <c r="A104" s="54" t="s">
        <v>189</v>
      </c>
      <c r="B104" s="54"/>
      <c r="C104" s="64">
        <v>642</v>
      </c>
      <c r="D104" s="64"/>
      <c r="E104" s="3" t="s">
        <v>174</v>
      </c>
      <c r="F104" s="3">
        <v>10</v>
      </c>
      <c r="G104" s="3" t="s">
        <v>84</v>
      </c>
      <c r="H104" s="3"/>
      <c r="I104" s="28">
        <f>I105</f>
        <v>279.31299999999999</v>
      </c>
      <c r="J104" s="1">
        <v>62.094000000000001</v>
      </c>
      <c r="K104" s="15">
        <v>62.094000000000001</v>
      </c>
    </row>
    <row r="105" spans="1:11" ht="61.5" customHeight="1" x14ac:dyDescent="0.25">
      <c r="A105" s="56" t="s">
        <v>85</v>
      </c>
      <c r="B105" s="56"/>
      <c r="C105" s="64">
        <v>642</v>
      </c>
      <c r="D105" s="64"/>
      <c r="E105" s="3" t="s">
        <v>174</v>
      </c>
      <c r="F105" s="3">
        <v>10</v>
      </c>
      <c r="G105" s="3" t="s">
        <v>86</v>
      </c>
      <c r="H105" s="3"/>
      <c r="I105" s="28">
        <f>I106</f>
        <v>279.31299999999999</v>
      </c>
      <c r="J105" s="1">
        <v>62.094000000000001</v>
      </c>
      <c r="K105" s="15">
        <v>62.094000000000001</v>
      </c>
    </row>
    <row r="106" spans="1:11" ht="56.25" customHeight="1" x14ac:dyDescent="0.25">
      <c r="A106" s="54" t="s">
        <v>28</v>
      </c>
      <c r="B106" s="54"/>
      <c r="C106" s="64">
        <v>642</v>
      </c>
      <c r="D106" s="64"/>
      <c r="E106" s="3" t="s">
        <v>174</v>
      </c>
      <c r="F106" s="3">
        <v>10</v>
      </c>
      <c r="G106" s="3" t="s">
        <v>86</v>
      </c>
      <c r="H106" s="3">
        <v>240</v>
      </c>
      <c r="I106" s="1">
        <v>279.31299999999999</v>
      </c>
      <c r="J106" s="1">
        <v>62.094000000000001</v>
      </c>
      <c r="K106" s="15">
        <v>62.094000000000001</v>
      </c>
    </row>
    <row r="107" spans="1:11" x14ac:dyDescent="0.25">
      <c r="A107" s="59" t="s">
        <v>87</v>
      </c>
      <c r="B107" s="59"/>
      <c r="C107" s="68">
        <v>642</v>
      </c>
      <c r="D107" s="68"/>
      <c r="E107" s="68" t="s">
        <v>174</v>
      </c>
      <c r="F107" s="68">
        <v>14</v>
      </c>
      <c r="G107" s="68"/>
      <c r="H107" s="68"/>
      <c r="I107" s="85">
        <f>I111</f>
        <v>0</v>
      </c>
      <c r="J107" s="85">
        <v>18.8</v>
      </c>
      <c r="K107" s="85">
        <v>18.8</v>
      </c>
    </row>
    <row r="108" spans="1:11" x14ac:dyDescent="0.25">
      <c r="A108" s="59"/>
      <c r="B108" s="59"/>
      <c r="C108" s="68"/>
      <c r="D108" s="68"/>
      <c r="E108" s="68"/>
      <c r="F108" s="68"/>
      <c r="G108" s="68"/>
      <c r="H108" s="68"/>
      <c r="I108" s="85"/>
      <c r="J108" s="85"/>
      <c r="K108" s="85"/>
    </row>
    <row r="109" spans="1:11" x14ac:dyDescent="0.25">
      <c r="A109" s="59"/>
      <c r="B109" s="59"/>
      <c r="C109" s="68"/>
      <c r="D109" s="68"/>
      <c r="E109" s="68"/>
      <c r="F109" s="68"/>
      <c r="G109" s="68"/>
      <c r="H109" s="68"/>
      <c r="I109" s="85"/>
      <c r="J109" s="85"/>
      <c r="K109" s="85"/>
    </row>
    <row r="110" spans="1:11" ht="15" customHeight="1" x14ac:dyDescent="0.25">
      <c r="A110" s="59"/>
      <c r="B110" s="59"/>
      <c r="C110" s="68"/>
      <c r="D110" s="68"/>
      <c r="E110" s="68"/>
      <c r="F110" s="68"/>
      <c r="G110" s="68"/>
      <c r="H110" s="68"/>
      <c r="I110" s="85"/>
      <c r="J110" s="85"/>
      <c r="K110" s="85"/>
    </row>
    <row r="111" spans="1:11" ht="160.5" customHeight="1" x14ac:dyDescent="0.25">
      <c r="A111" s="56" t="s">
        <v>88</v>
      </c>
      <c r="B111" s="56"/>
      <c r="C111" s="64">
        <v>642</v>
      </c>
      <c r="D111" s="64"/>
      <c r="E111" s="64" t="s">
        <v>174</v>
      </c>
      <c r="F111" s="64">
        <v>14</v>
      </c>
      <c r="G111" s="64" t="s">
        <v>89</v>
      </c>
      <c r="H111" s="64"/>
      <c r="I111" s="66">
        <v>0</v>
      </c>
      <c r="J111" s="66">
        <v>18.8</v>
      </c>
      <c r="K111" s="66">
        <v>18.8</v>
      </c>
    </row>
    <row r="112" spans="1:11" ht="13.5" hidden="1" customHeight="1" x14ac:dyDescent="0.25">
      <c r="A112" s="56"/>
      <c r="B112" s="56"/>
      <c r="C112" s="64"/>
      <c r="D112" s="64"/>
      <c r="E112" s="64"/>
      <c r="F112" s="64"/>
      <c r="G112" s="64"/>
      <c r="H112" s="64"/>
      <c r="I112" s="66"/>
      <c r="J112" s="66"/>
      <c r="K112" s="66"/>
    </row>
    <row r="113" spans="1:11" ht="15" hidden="1" customHeight="1" x14ac:dyDescent="0.25">
      <c r="A113" s="56"/>
      <c r="B113" s="56"/>
      <c r="C113" s="64"/>
      <c r="D113" s="64"/>
      <c r="E113" s="64"/>
      <c r="F113" s="64"/>
      <c r="G113" s="64"/>
      <c r="H113" s="64"/>
      <c r="I113" s="66"/>
      <c r="J113" s="66"/>
      <c r="K113" s="66"/>
    </row>
    <row r="114" spans="1:11" ht="15" hidden="1" customHeight="1" x14ac:dyDescent="0.25">
      <c r="A114" s="56"/>
      <c r="B114" s="56"/>
      <c r="C114" s="64"/>
      <c r="D114" s="64"/>
      <c r="E114" s="64"/>
      <c r="F114" s="64"/>
      <c r="G114" s="64"/>
      <c r="H114" s="64"/>
      <c r="I114" s="66"/>
      <c r="J114" s="66"/>
      <c r="K114" s="66"/>
    </row>
    <row r="115" spans="1:11" x14ac:dyDescent="0.25">
      <c r="A115" s="56" t="s">
        <v>90</v>
      </c>
      <c r="B115" s="56"/>
      <c r="C115" s="64">
        <v>642</v>
      </c>
      <c r="D115" s="64"/>
      <c r="E115" s="64" t="s">
        <v>174</v>
      </c>
      <c r="F115" s="64">
        <v>14</v>
      </c>
      <c r="G115" s="64" t="s">
        <v>91</v>
      </c>
      <c r="H115" s="64"/>
      <c r="I115" s="66">
        <v>0</v>
      </c>
      <c r="J115" s="66">
        <v>18.8</v>
      </c>
      <c r="K115" s="66">
        <v>18.8</v>
      </c>
    </row>
    <row r="116" spans="1:11" x14ac:dyDescent="0.25">
      <c r="A116" s="56"/>
      <c r="B116" s="56"/>
      <c r="C116" s="64"/>
      <c r="D116" s="64"/>
      <c r="E116" s="64"/>
      <c r="F116" s="64"/>
      <c r="G116" s="64"/>
      <c r="H116" s="64"/>
      <c r="I116" s="66"/>
      <c r="J116" s="66"/>
      <c r="K116" s="66"/>
    </row>
    <row r="117" spans="1:11" ht="12.75" customHeight="1" x14ac:dyDescent="0.25">
      <c r="A117" s="56"/>
      <c r="B117" s="56"/>
      <c r="C117" s="64"/>
      <c r="D117" s="64"/>
      <c r="E117" s="64"/>
      <c r="F117" s="64"/>
      <c r="G117" s="64"/>
      <c r="H117" s="64"/>
      <c r="I117" s="66"/>
      <c r="J117" s="66"/>
      <c r="K117" s="66"/>
    </row>
    <row r="118" spans="1:11" ht="0.75" customHeight="1" x14ac:dyDescent="0.25">
      <c r="A118" s="56"/>
      <c r="B118" s="56"/>
      <c r="C118" s="64"/>
      <c r="D118" s="64"/>
      <c r="E118" s="64"/>
      <c r="F118" s="64"/>
      <c r="G118" s="64"/>
      <c r="H118" s="64"/>
      <c r="I118" s="66"/>
      <c r="J118" s="66"/>
      <c r="K118" s="66"/>
    </row>
    <row r="119" spans="1:11" ht="26.25" customHeight="1" x14ac:dyDescent="0.25">
      <c r="A119" s="56" t="s">
        <v>92</v>
      </c>
      <c r="B119" s="56"/>
      <c r="C119" s="64">
        <v>642</v>
      </c>
      <c r="D119" s="64"/>
      <c r="E119" s="64" t="s">
        <v>174</v>
      </c>
      <c r="F119" s="64">
        <v>14</v>
      </c>
      <c r="G119" s="64" t="s">
        <v>93</v>
      </c>
      <c r="H119" s="64"/>
      <c r="I119" s="66">
        <v>0</v>
      </c>
      <c r="J119" s="66">
        <v>18.8</v>
      </c>
      <c r="K119" s="66">
        <v>18.8</v>
      </c>
    </row>
    <row r="120" spans="1:11" x14ac:dyDescent="0.25">
      <c r="A120" s="56"/>
      <c r="B120" s="56"/>
      <c r="C120" s="64"/>
      <c r="D120" s="64"/>
      <c r="E120" s="64"/>
      <c r="F120" s="64"/>
      <c r="G120" s="64"/>
      <c r="H120" s="64"/>
      <c r="I120" s="66"/>
      <c r="J120" s="66"/>
      <c r="K120" s="66"/>
    </row>
    <row r="121" spans="1:11" x14ac:dyDescent="0.25">
      <c r="A121" s="56"/>
      <c r="B121" s="56"/>
      <c r="C121" s="64"/>
      <c r="D121" s="64"/>
      <c r="E121" s="64"/>
      <c r="F121" s="64"/>
      <c r="G121" s="64"/>
      <c r="H121" s="64"/>
      <c r="I121" s="66"/>
      <c r="J121" s="66"/>
      <c r="K121" s="66"/>
    </row>
    <row r="122" spans="1:11" ht="15" hidden="1" customHeight="1" x14ac:dyDescent="0.25">
      <c r="A122" s="56"/>
      <c r="B122" s="56"/>
      <c r="C122" s="64"/>
      <c r="D122" s="64"/>
      <c r="E122" s="64"/>
      <c r="F122" s="64"/>
      <c r="G122" s="64"/>
      <c r="H122" s="64"/>
      <c r="I122" s="66"/>
      <c r="J122" s="66"/>
      <c r="K122" s="66"/>
    </row>
    <row r="123" spans="1:11" ht="29.25" customHeight="1" x14ac:dyDescent="0.25">
      <c r="A123" s="56" t="s">
        <v>94</v>
      </c>
      <c r="B123" s="56"/>
      <c r="C123" s="64">
        <v>642</v>
      </c>
      <c r="D123" s="64"/>
      <c r="E123" s="64" t="s">
        <v>174</v>
      </c>
      <c r="F123" s="64">
        <v>14</v>
      </c>
      <c r="G123" s="64" t="s">
        <v>93</v>
      </c>
      <c r="H123" s="64">
        <v>120</v>
      </c>
      <c r="I123" s="66">
        <v>0</v>
      </c>
      <c r="J123" s="66">
        <v>18.8</v>
      </c>
      <c r="K123" s="66">
        <v>18.8</v>
      </c>
    </row>
    <row r="124" spans="1:11" ht="16.5" customHeight="1" x14ac:dyDescent="0.25">
      <c r="A124" s="56"/>
      <c r="B124" s="56"/>
      <c r="C124" s="64"/>
      <c r="D124" s="64"/>
      <c r="E124" s="64"/>
      <c r="F124" s="64"/>
      <c r="G124" s="64"/>
      <c r="H124" s="64"/>
      <c r="I124" s="66"/>
      <c r="J124" s="66"/>
      <c r="K124" s="66"/>
    </row>
    <row r="125" spans="1:11" ht="15" hidden="1" customHeight="1" x14ac:dyDescent="0.25">
      <c r="A125" s="56"/>
      <c r="B125" s="56"/>
      <c r="C125" s="64"/>
      <c r="D125" s="64"/>
      <c r="E125" s="64"/>
      <c r="F125" s="64"/>
      <c r="G125" s="64"/>
      <c r="H125" s="64"/>
      <c r="I125" s="66"/>
      <c r="J125" s="66"/>
      <c r="K125" s="66"/>
    </row>
    <row r="126" spans="1:11" ht="24" customHeight="1" x14ac:dyDescent="0.25">
      <c r="A126" s="59" t="s">
        <v>95</v>
      </c>
      <c r="B126" s="59"/>
      <c r="C126" s="68">
        <v>642</v>
      </c>
      <c r="D126" s="68"/>
      <c r="E126" s="6" t="s">
        <v>173</v>
      </c>
      <c r="F126" s="6"/>
      <c r="G126" s="6"/>
      <c r="H126" s="6"/>
      <c r="I126" s="7">
        <f>I127+I142</f>
        <v>4866.2717600000005</v>
      </c>
      <c r="J126" s="7">
        <f>J127+J142</f>
        <v>3832.96</v>
      </c>
      <c r="K126" s="16">
        <f>K127+K142</f>
        <v>3845.38</v>
      </c>
    </row>
    <row r="127" spans="1:11" ht="27" customHeight="1" x14ac:dyDescent="0.25">
      <c r="A127" s="59" t="s">
        <v>96</v>
      </c>
      <c r="B127" s="59"/>
      <c r="C127" s="68">
        <v>642</v>
      </c>
      <c r="D127" s="68"/>
      <c r="E127" s="6" t="s">
        <v>173</v>
      </c>
      <c r="F127" s="6" t="s">
        <v>175</v>
      </c>
      <c r="G127" s="6"/>
      <c r="H127" s="6"/>
      <c r="I127" s="7">
        <f>I128</f>
        <v>4628.8957600000003</v>
      </c>
      <c r="J127" s="7">
        <f>J128</f>
        <v>3622.96</v>
      </c>
      <c r="K127" s="16">
        <f>K128</f>
        <v>3665.38</v>
      </c>
    </row>
    <row r="128" spans="1:11" ht="197.25" customHeight="1" x14ac:dyDescent="0.25">
      <c r="A128" s="56" t="s">
        <v>97</v>
      </c>
      <c r="B128" s="56"/>
      <c r="C128" s="64">
        <v>642</v>
      </c>
      <c r="D128" s="64"/>
      <c r="E128" s="3" t="s">
        <v>173</v>
      </c>
      <c r="F128" s="3" t="s">
        <v>175</v>
      </c>
      <c r="G128" s="3" t="s">
        <v>98</v>
      </c>
      <c r="H128" s="3"/>
      <c r="I128" s="1">
        <f>I129+I132+I139</f>
        <v>4628.8957600000003</v>
      </c>
      <c r="J128" s="1">
        <f>J129+J132+J140</f>
        <v>3622.96</v>
      </c>
      <c r="K128" s="15">
        <f>K129+K132+K139</f>
        <v>3665.38</v>
      </c>
    </row>
    <row r="129" spans="1:11" ht="118.5" customHeight="1" x14ac:dyDescent="0.25">
      <c r="A129" s="56" t="s">
        <v>99</v>
      </c>
      <c r="B129" s="56"/>
      <c r="C129" s="64">
        <v>642</v>
      </c>
      <c r="D129" s="64"/>
      <c r="E129" s="3" t="s">
        <v>173</v>
      </c>
      <c r="F129" s="3" t="s">
        <v>175</v>
      </c>
      <c r="G129" s="3" t="s">
        <v>100</v>
      </c>
      <c r="H129" s="3"/>
      <c r="I129" s="1">
        <f>I130</f>
        <v>1231.33996</v>
      </c>
      <c r="J129" s="1">
        <v>961.10699999999997</v>
      </c>
      <c r="K129" s="15">
        <v>1003.527</v>
      </c>
    </row>
    <row r="130" spans="1:11" ht="118.5" customHeight="1" x14ac:dyDescent="0.25">
      <c r="A130" s="56" t="s">
        <v>190</v>
      </c>
      <c r="B130" s="56"/>
      <c r="C130" s="64">
        <v>642</v>
      </c>
      <c r="D130" s="64"/>
      <c r="E130" s="3" t="s">
        <v>173</v>
      </c>
      <c r="F130" s="3" t="s">
        <v>175</v>
      </c>
      <c r="G130" s="3" t="s">
        <v>101</v>
      </c>
      <c r="H130" s="3"/>
      <c r="I130" s="1">
        <v>1231.33996</v>
      </c>
      <c r="J130" s="30">
        <v>961.10699999999997</v>
      </c>
      <c r="K130" s="30">
        <v>1003.527</v>
      </c>
    </row>
    <row r="131" spans="1:11" ht="55.5" customHeight="1" x14ac:dyDescent="0.25">
      <c r="A131" s="54" t="s">
        <v>28</v>
      </c>
      <c r="B131" s="54"/>
      <c r="C131" s="64">
        <v>642</v>
      </c>
      <c r="D131" s="64"/>
      <c r="E131" s="3" t="s">
        <v>173</v>
      </c>
      <c r="F131" s="3" t="s">
        <v>175</v>
      </c>
      <c r="G131" s="3" t="s">
        <v>101</v>
      </c>
      <c r="H131" s="3">
        <v>240</v>
      </c>
      <c r="I131" s="1">
        <v>1231.33996</v>
      </c>
      <c r="J131" s="30">
        <v>961.10699999999997</v>
      </c>
      <c r="K131" s="30">
        <v>1003.527</v>
      </c>
    </row>
    <row r="132" spans="1:11" ht="154.5" customHeight="1" x14ac:dyDescent="0.25">
      <c r="A132" s="56" t="s">
        <v>102</v>
      </c>
      <c r="B132" s="56"/>
      <c r="C132" s="64">
        <v>642</v>
      </c>
      <c r="D132" s="64"/>
      <c r="E132" s="3" t="s">
        <v>173</v>
      </c>
      <c r="F132" s="3" t="s">
        <v>175</v>
      </c>
      <c r="G132" s="3" t="s">
        <v>103</v>
      </c>
      <c r="H132" s="3"/>
      <c r="I132" s="1">
        <f>I133+I135+I137</f>
        <v>3384.1916000000001</v>
      </c>
      <c r="J132" s="1">
        <f>J133+J135+J137</f>
        <v>2661.8530000000001</v>
      </c>
      <c r="K132" s="15">
        <f>K133+K135+K137</f>
        <v>2661.8530000000001</v>
      </c>
    </row>
    <row r="133" spans="1:11" ht="133.5" customHeight="1" x14ac:dyDescent="0.25">
      <c r="A133" s="56" t="s">
        <v>104</v>
      </c>
      <c r="B133" s="56"/>
      <c r="C133" s="64">
        <v>642</v>
      </c>
      <c r="D133" s="64"/>
      <c r="E133" s="3" t="s">
        <v>173</v>
      </c>
      <c r="F133" s="3" t="s">
        <v>175</v>
      </c>
      <c r="G133" s="3" t="s">
        <v>105</v>
      </c>
      <c r="H133" s="3"/>
      <c r="I133" s="1">
        <f>I134</f>
        <v>888.11260000000004</v>
      </c>
      <c r="J133" s="1">
        <f>J134</f>
        <v>1000.8</v>
      </c>
      <c r="K133" s="15">
        <f>K134</f>
        <v>1000.8</v>
      </c>
    </row>
    <row r="134" spans="1:11" ht="60.75" customHeight="1" x14ac:dyDescent="0.25">
      <c r="A134" s="54" t="s">
        <v>28</v>
      </c>
      <c r="B134" s="54"/>
      <c r="C134" s="64">
        <v>642</v>
      </c>
      <c r="D134" s="64"/>
      <c r="E134" s="3" t="s">
        <v>173</v>
      </c>
      <c r="F134" s="3" t="s">
        <v>175</v>
      </c>
      <c r="G134" s="3" t="s">
        <v>105</v>
      </c>
      <c r="H134" s="3">
        <v>240</v>
      </c>
      <c r="I134" s="1">
        <v>888.11260000000004</v>
      </c>
      <c r="J134" s="1">
        <v>1000.8</v>
      </c>
      <c r="K134" s="15">
        <v>1000.8</v>
      </c>
    </row>
    <row r="135" spans="1:11" ht="84.75" customHeight="1" x14ac:dyDescent="0.25">
      <c r="A135" s="56" t="s">
        <v>106</v>
      </c>
      <c r="B135" s="56"/>
      <c r="C135" s="64">
        <v>642</v>
      </c>
      <c r="D135" s="64"/>
      <c r="E135" s="3" t="s">
        <v>173</v>
      </c>
      <c r="F135" s="3" t="s">
        <v>175</v>
      </c>
      <c r="G135" s="3" t="s">
        <v>107</v>
      </c>
      <c r="H135" s="3"/>
      <c r="I135" s="1">
        <f>I136</f>
        <v>2368</v>
      </c>
      <c r="J135" s="1">
        <f>J136</f>
        <v>1578</v>
      </c>
      <c r="K135" s="15">
        <f>K136</f>
        <v>1578</v>
      </c>
    </row>
    <row r="136" spans="1:11" ht="56.25" customHeight="1" x14ac:dyDescent="0.25">
      <c r="A136" s="54" t="s">
        <v>28</v>
      </c>
      <c r="B136" s="54"/>
      <c r="C136" s="64">
        <v>642</v>
      </c>
      <c r="D136" s="64"/>
      <c r="E136" s="3" t="s">
        <v>173</v>
      </c>
      <c r="F136" s="3" t="s">
        <v>175</v>
      </c>
      <c r="G136" s="3" t="s">
        <v>107</v>
      </c>
      <c r="H136" s="3">
        <v>240</v>
      </c>
      <c r="I136" s="1">
        <v>2368</v>
      </c>
      <c r="J136" s="1">
        <v>1578</v>
      </c>
      <c r="K136" s="15">
        <v>1578</v>
      </c>
    </row>
    <row r="137" spans="1:11" ht="90.75" customHeight="1" x14ac:dyDescent="0.25">
      <c r="A137" s="52" t="s">
        <v>208</v>
      </c>
      <c r="B137" s="53"/>
      <c r="C137" s="29" t="s">
        <v>179</v>
      </c>
      <c r="D137" s="29"/>
      <c r="E137" s="29" t="s">
        <v>173</v>
      </c>
      <c r="F137" s="29" t="s">
        <v>175</v>
      </c>
      <c r="G137" s="29" t="s">
        <v>209</v>
      </c>
      <c r="H137" s="29"/>
      <c r="I137" s="30">
        <f>I138</f>
        <v>128.07900000000001</v>
      </c>
      <c r="J137" s="30">
        <f>J138</f>
        <v>83.052999999999997</v>
      </c>
      <c r="K137" s="30">
        <f>K138</f>
        <v>83.052999999999997</v>
      </c>
    </row>
    <row r="138" spans="1:11" ht="56.25" customHeight="1" x14ac:dyDescent="0.25">
      <c r="A138" s="54" t="s">
        <v>28</v>
      </c>
      <c r="B138" s="54"/>
      <c r="C138" s="29" t="s">
        <v>179</v>
      </c>
      <c r="D138" s="29"/>
      <c r="E138" s="29" t="s">
        <v>173</v>
      </c>
      <c r="F138" s="29" t="s">
        <v>175</v>
      </c>
      <c r="G138" s="29" t="s">
        <v>209</v>
      </c>
      <c r="H138" s="29" t="s">
        <v>210</v>
      </c>
      <c r="I138" s="30">
        <v>128.07900000000001</v>
      </c>
      <c r="J138" s="30">
        <v>83.052999999999997</v>
      </c>
      <c r="K138" s="30">
        <v>83.052999999999997</v>
      </c>
    </row>
    <row r="139" spans="1:11" ht="54" customHeight="1" x14ac:dyDescent="0.25">
      <c r="A139" s="56" t="s">
        <v>182</v>
      </c>
      <c r="B139" s="56"/>
      <c r="C139" s="64">
        <v>642</v>
      </c>
      <c r="D139" s="64"/>
      <c r="E139" s="3" t="s">
        <v>173</v>
      </c>
      <c r="F139" s="3" t="s">
        <v>175</v>
      </c>
      <c r="G139" s="3" t="s">
        <v>108</v>
      </c>
      <c r="H139" s="3"/>
      <c r="I139" s="1">
        <f t="shared" ref="I139:K140" si="4">I140</f>
        <v>13.3642</v>
      </c>
      <c r="J139" s="1">
        <f t="shared" si="4"/>
        <v>0</v>
      </c>
      <c r="K139" s="15">
        <f t="shared" si="4"/>
        <v>0</v>
      </c>
    </row>
    <row r="140" spans="1:11" ht="21" customHeight="1" x14ac:dyDescent="0.25">
      <c r="A140" s="56" t="s">
        <v>109</v>
      </c>
      <c r="B140" s="56"/>
      <c r="C140" s="64">
        <v>642</v>
      </c>
      <c r="D140" s="64"/>
      <c r="E140" s="3" t="s">
        <v>173</v>
      </c>
      <c r="F140" s="3" t="s">
        <v>175</v>
      </c>
      <c r="G140" s="3" t="s">
        <v>110</v>
      </c>
      <c r="H140" s="3"/>
      <c r="I140" s="1">
        <f t="shared" si="4"/>
        <v>13.3642</v>
      </c>
      <c r="J140" s="1">
        <f t="shared" si="4"/>
        <v>0</v>
      </c>
      <c r="K140" s="15">
        <f t="shared" si="4"/>
        <v>0</v>
      </c>
    </row>
    <row r="141" spans="1:11" ht="54" customHeight="1" x14ac:dyDescent="0.25">
      <c r="A141" s="54" t="s">
        <v>28</v>
      </c>
      <c r="B141" s="54"/>
      <c r="C141" s="64">
        <v>642</v>
      </c>
      <c r="D141" s="64"/>
      <c r="E141" s="3" t="s">
        <v>173</v>
      </c>
      <c r="F141" s="3" t="s">
        <v>175</v>
      </c>
      <c r="G141" s="3" t="s">
        <v>110</v>
      </c>
      <c r="H141" s="3">
        <v>240</v>
      </c>
      <c r="I141" s="1">
        <v>13.3642</v>
      </c>
      <c r="J141" s="1">
        <v>0</v>
      </c>
      <c r="K141" s="15">
        <v>0</v>
      </c>
    </row>
    <row r="142" spans="1:11" ht="27" customHeight="1" x14ac:dyDescent="0.25">
      <c r="A142" s="59" t="s">
        <v>111</v>
      </c>
      <c r="B142" s="59"/>
      <c r="C142" s="68">
        <v>642</v>
      </c>
      <c r="D142" s="68"/>
      <c r="E142" s="6" t="s">
        <v>173</v>
      </c>
      <c r="F142" s="6">
        <v>12</v>
      </c>
      <c r="G142" s="6"/>
      <c r="H142" s="6"/>
      <c r="I142" s="7">
        <f>I143+I147+I151+I155</f>
        <v>237.37600000000003</v>
      </c>
      <c r="J142" s="7">
        <f>J143+J147</f>
        <v>210</v>
      </c>
      <c r="K142" s="16">
        <f>K143+K148</f>
        <v>180</v>
      </c>
    </row>
    <row r="143" spans="1:11" ht="84" customHeight="1" x14ac:dyDescent="0.25">
      <c r="A143" s="56" t="s">
        <v>112</v>
      </c>
      <c r="B143" s="56"/>
      <c r="C143" s="64">
        <v>642</v>
      </c>
      <c r="D143" s="64"/>
      <c r="E143" s="3" t="s">
        <v>173</v>
      </c>
      <c r="F143" s="3">
        <v>12</v>
      </c>
      <c r="G143" s="10" t="s">
        <v>113</v>
      </c>
      <c r="H143" s="3"/>
      <c r="I143" s="1">
        <f t="shared" ref="I143:K145" si="5">I144</f>
        <v>101.566</v>
      </c>
      <c r="J143" s="1">
        <f t="shared" si="5"/>
        <v>120</v>
      </c>
      <c r="K143" s="15">
        <f t="shared" si="5"/>
        <v>120</v>
      </c>
    </row>
    <row r="144" spans="1:11" ht="109.5" customHeight="1" x14ac:dyDescent="0.25">
      <c r="A144" s="56" t="s">
        <v>114</v>
      </c>
      <c r="B144" s="56"/>
      <c r="C144" s="64">
        <v>642</v>
      </c>
      <c r="D144" s="64"/>
      <c r="E144" s="3" t="s">
        <v>173</v>
      </c>
      <c r="F144" s="3">
        <v>12</v>
      </c>
      <c r="G144" s="3" t="s">
        <v>115</v>
      </c>
      <c r="H144" s="3"/>
      <c r="I144" s="1">
        <f t="shared" si="5"/>
        <v>101.566</v>
      </c>
      <c r="J144" s="1">
        <f t="shared" si="5"/>
        <v>120</v>
      </c>
      <c r="K144" s="15">
        <f t="shared" si="5"/>
        <v>120</v>
      </c>
    </row>
    <row r="145" spans="1:11" ht="84" customHeight="1" x14ac:dyDescent="0.25">
      <c r="A145" s="56" t="s">
        <v>116</v>
      </c>
      <c r="B145" s="56"/>
      <c r="C145" s="64">
        <v>642</v>
      </c>
      <c r="D145" s="64"/>
      <c r="E145" s="3" t="s">
        <v>173</v>
      </c>
      <c r="F145" s="3">
        <v>12</v>
      </c>
      <c r="G145" s="3" t="s">
        <v>117</v>
      </c>
      <c r="H145" s="3"/>
      <c r="I145" s="1">
        <f t="shared" si="5"/>
        <v>101.566</v>
      </c>
      <c r="J145" s="1">
        <f t="shared" si="5"/>
        <v>120</v>
      </c>
      <c r="K145" s="15">
        <f t="shared" si="5"/>
        <v>120</v>
      </c>
    </row>
    <row r="146" spans="1:11" ht="54" customHeight="1" x14ac:dyDescent="0.25">
      <c r="A146" s="56" t="s">
        <v>28</v>
      </c>
      <c r="B146" s="56"/>
      <c r="C146" s="64">
        <v>642</v>
      </c>
      <c r="D146" s="64"/>
      <c r="E146" s="3" t="s">
        <v>173</v>
      </c>
      <c r="F146" s="3">
        <v>12</v>
      </c>
      <c r="G146" s="3" t="s">
        <v>117</v>
      </c>
      <c r="H146" s="3">
        <v>240</v>
      </c>
      <c r="I146" s="1">
        <v>101.566</v>
      </c>
      <c r="J146" s="1">
        <v>120</v>
      </c>
      <c r="K146" s="15">
        <v>120</v>
      </c>
    </row>
    <row r="147" spans="1:11" ht="95.25" customHeight="1" x14ac:dyDescent="0.25">
      <c r="A147" s="56" t="s">
        <v>118</v>
      </c>
      <c r="B147" s="56"/>
      <c r="C147" s="64">
        <v>642</v>
      </c>
      <c r="D147" s="64"/>
      <c r="E147" s="3" t="s">
        <v>173</v>
      </c>
      <c r="F147" s="3">
        <v>12</v>
      </c>
      <c r="G147" s="3" t="s">
        <v>119</v>
      </c>
      <c r="H147" s="3"/>
      <c r="I147" s="1">
        <f t="shared" ref="I147:K149" si="6">I148</f>
        <v>38.96</v>
      </c>
      <c r="J147" s="1">
        <f t="shared" si="6"/>
        <v>90</v>
      </c>
      <c r="K147" s="15">
        <f t="shared" si="6"/>
        <v>60</v>
      </c>
    </row>
    <row r="148" spans="1:11" ht="41.25" customHeight="1" x14ac:dyDescent="0.25">
      <c r="A148" s="56" t="s">
        <v>120</v>
      </c>
      <c r="B148" s="56"/>
      <c r="C148" s="64">
        <v>642</v>
      </c>
      <c r="D148" s="64"/>
      <c r="E148" s="3" t="s">
        <v>173</v>
      </c>
      <c r="F148" s="3">
        <v>12</v>
      </c>
      <c r="G148" s="3" t="s">
        <v>121</v>
      </c>
      <c r="H148" s="3"/>
      <c r="I148" s="1">
        <f t="shared" si="6"/>
        <v>38.96</v>
      </c>
      <c r="J148" s="1">
        <f t="shared" si="6"/>
        <v>90</v>
      </c>
      <c r="K148" s="15">
        <f t="shared" si="6"/>
        <v>60</v>
      </c>
    </row>
    <row r="149" spans="1:11" ht="107.25" customHeight="1" x14ac:dyDescent="0.25">
      <c r="A149" s="56" t="s">
        <v>122</v>
      </c>
      <c r="B149" s="56"/>
      <c r="C149" s="64">
        <v>642</v>
      </c>
      <c r="D149" s="64"/>
      <c r="E149" s="3" t="s">
        <v>173</v>
      </c>
      <c r="F149" s="3">
        <v>12</v>
      </c>
      <c r="G149" s="3" t="s">
        <v>123</v>
      </c>
      <c r="H149" s="3"/>
      <c r="I149" s="1">
        <f t="shared" si="6"/>
        <v>38.96</v>
      </c>
      <c r="J149" s="1">
        <f t="shared" si="6"/>
        <v>90</v>
      </c>
      <c r="K149" s="15">
        <f t="shared" si="6"/>
        <v>60</v>
      </c>
    </row>
    <row r="150" spans="1:11" ht="56.25" customHeight="1" x14ac:dyDescent="0.25">
      <c r="A150" s="56" t="s">
        <v>28</v>
      </c>
      <c r="B150" s="56"/>
      <c r="C150" s="64">
        <v>642</v>
      </c>
      <c r="D150" s="64"/>
      <c r="E150" s="3" t="s">
        <v>173</v>
      </c>
      <c r="F150" s="3">
        <v>12</v>
      </c>
      <c r="G150" s="3" t="s">
        <v>123</v>
      </c>
      <c r="H150" s="3">
        <v>240</v>
      </c>
      <c r="I150" s="1">
        <v>38.96</v>
      </c>
      <c r="J150" s="1">
        <v>90</v>
      </c>
      <c r="K150" s="15">
        <v>60</v>
      </c>
    </row>
    <row r="151" spans="1:11" ht="90" customHeight="1" x14ac:dyDescent="0.25">
      <c r="A151" s="52" t="s">
        <v>201</v>
      </c>
      <c r="B151" s="53"/>
      <c r="C151" s="29" t="s">
        <v>179</v>
      </c>
      <c r="D151" s="29"/>
      <c r="E151" s="29" t="s">
        <v>173</v>
      </c>
      <c r="F151" s="29" t="s">
        <v>202</v>
      </c>
      <c r="G151" s="29" t="s">
        <v>203</v>
      </c>
      <c r="H151" s="29"/>
      <c r="I151" s="30">
        <v>0.84</v>
      </c>
      <c r="J151" s="30">
        <v>0</v>
      </c>
      <c r="K151" s="30">
        <v>0</v>
      </c>
    </row>
    <row r="152" spans="1:11" ht="66" customHeight="1" x14ac:dyDescent="0.25">
      <c r="A152" s="52" t="s">
        <v>204</v>
      </c>
      <c r="B152" s="53"/>
      <c r="C152" s="29" t="s">
        <v>179</v>
      </c>
      <c r="D152" s="29"/>
      <c r="E152" s="29" t="s">
        <v>173</v>
      </c>
      <c r="F152" s="29" t="s">
        <v>202</v>
      </c>
      <c r="G152" s="29" t="s">
        <v>205</v>
      </c>
      <c r="H152" s="29"/>
      <c r="I152" s="30">
        <v>0.84</v>
      </c>
      <c r="J152" s="30">
        <v>0</v>
      </c>
      <c r="K152" s="30">
        <v>0</v>
      </c>
    </row>
    <row r="153" spans="1:11" ht="66.75" customHeight="1" x14ac:dyDescent="0.25">
      <c r="A153" s="52" t="s">
        <v>206</v>
      </c>
      <c r="B153" s="53"/>
      <c r="C153" s="29" t="s">
        <v>179</v>
      </c>
      <c r="D153" s="29"/>
      <c r="E153" s="29" t="s">
        <v>173</v>
      </c>
      <c r="F153" s="29" t="s">
        <v>202</v>
      </c>
      <c r="G153" s="29" t="s">
        <v>207</v>
      </c>
      <c r="H153" s="29"/>
      <c r="I153" s="30">
        <v>0.84</v>
      </c>
      <c r="J153" s="30">
        <v>0</v>
      </c>
      <c r="K153" s="30">
        <v>0</v>
      </c>
    </row>
    <row r="154" spans="1:11" ht="56.25" customHeight="1" x14ac:dyDescent="0.25">
      <c r="A154" s="54" t="s">
        <v>28</v>
      </c>
      <c r="B154" s="54"/>
      <c r="C154" s="29" t="s">
        <v>179</v>
      </c>
      <c r="D154" s="29"/>
      <c r="E154" s="29" t="s">
        <v>173</v>
      </c>
      <c r="F154" s="29" t="s">
        <v>202</v>
      </c>
      <c r="G154" s="29" t="s">
        <v>207</v>
      </c>
      <c r="H154" s="29" t="s">
        <v>210</v>
      </c>
      <c r="I154" s="30">
        <v>0.84</v>
      </c>
      <c r="J154" s="30">
        <v>0</v>
      </c>
      <c r="K154" s="30">
        <v>0</v>
      </c>
    </row>
    <row r="155" spans="1:11" ht="56.25" customHeight="1" x14ac:dyDescent="0.25">
      <c r="A155" s="55" t="s">
        <v>36</v>
      </c>
      <c r="B155" s="67"/>
      <c r="C155" s="36" t="s">
        <v>179</v>
      </c>
      <c r="D155" s="36"/>
      <c r="E155" s="36" t="s">
        <v>173</v>
      </c>
      <c r="F155" s="36" t="s">
        <v>202</v>
      </c>
      <c r="G155" s="36" t="s">
        <v>224</v>
      </c>
      <c r="H155" s="36"/>
      <c r="I155" s="37">
        <v>96.01</v>
      </c>
      <c r="J155" s="37">
        <v>0</v>
      </c>
      <c r="K155" s="37">
        <v>0</v>
      </c>
    </row>
    <row r="156" spans="1:11" ht="56.25" customHeight="1" x14ac:dyDescent="0.25">
      <c r="A156" s="52" t="s">
        <v>222</v>
      </c>
      <c r="B156" s="84"/>
      <c r="C156" s="36" t="s">
        <v>179</v>
      </c>
      <c r="D156" s="36"/>
      <c r="E156" s="36" t="s">
        <v>173</v>
      </c>
      <c r="F156" s="36" t="s">
        <v>202</v>
      </c>
      <c r="G156" s="36" t="s">
        <v>223</v>
      </c>
      <c r="H156" s="36"/>
      <c r="I156" s="37">
        <v>96.01</v>
      </c>
      <c r="J156" s="37">
        <v>0</v>
      </c>
      <c r="K156" s="37">
        <v>0</v>
      </c>
    </row>
    <row r="157" spans="1:11" ht="56.25" customHeight="1" x14ac:dyDescent="0.25">
      <c r="A157" s="54" t="s">
        <v>28</v>
      </c>
      <c r="B157" s="54"/>
      <c r="C157" s="36" t="s">
        <v>179</v>
      </c>
      <c r="D157" s="36"/>
      <c r="E157" s="36" t="s">
        <v>173</v>
      </c>
      <c r="F157" s="36" t="s">
        <v>202</v>
      </c>
      <c r="G157" s="36" t="s">
        <v>223</v>
      </c>
      <c r="H157" s="36" t="s">
        <v>210</v>
      </c>
      <c r="I157" s="37">
        <v>96.01</v>
      </c>
      <c r="J157" s="37">
        <v>0</v>
      </c>
      <c r="K157" s="37">
        <v>0</v>
      </c>
    </row>
    <row r="158" spans="1:11" ht="28.5" customHeight="1" x14ac:dyDescent="0.25">
      <c r="A158" s="59" t="s">
        <v>124</v>
      </c>
      <c r="B158" s="59"/>
      <c r="C158" s="68">
        <v>642</v>
      </c>
      <c r="D158" s="68"/>
      <c r="E158" s="6" t="s">
        <v>180</v>
      </c>
      <c r="F158" s="6"/>
      <c r="G158" s="6"/>
      <c r="H158" s="6"/>
      <c r="I158" s="7">
        <f>I159+I163</f>
        <v>7491.53701</v>
      </c>
      <c r="J158" s="7">
        <f>J163</f>
        <v>4626.1123600000001</v>
      </c>
      <c r="K158" s="16">
        <f>K163</f>
        <v>4280.3669600000003</v>
      </c>
    </row>
    <row r="159" spans="1:11" ht="21.75" customHeight="1" x14ac:dyDescent="0.25">
      <c r="A159" s="57" t="s">
        <v>229</v>
      </c>
      <c r="B159" s="53"/>
      <c r="C159" s="40" t="s">
        <v>179</v>
      </c>
      <c r="D159" s="40"/>
      <c r="E159" s="40" t="s">
        <v>180</v>
      </c>
      <c r="F159" s="40" t="s">
        <v>172</v>
      </c>
      <c r="G159" s="40"/>
      <c r="H159" s="40"/>
      <c r="I159" s="41">
        <f>I160</f>
        <v>150</v>
      </c>
      <c r="J159" s="41">
        <f>J160</f>
        <v>0</v>
      </c>
      <c r="K159" s="41">
        <f>K160</f>
        <v>0</v>
      </c>
    </row>
    <row r="160" spans="1:11" ht="54.75" customHeight="1" x14ac:dyDescent="0.25">
      <c r="A160" s="55" t="s">
        <v>230</v>
      </c>
      <c r="B160" s="58"/>
      <c r="C160" s="38" t="s">
        <v>179</v>
      </c>
      <c r="D160" s="38"/>
      <c r="E160" s="38" t="s">
        <v>180</v>
      </c>
      <c r="F160" s="38" t="s">
        <v>172</v>
      </c>
      <c r="G160" s="38" t="s">
        <v>224</v>
      </c>
      <c r="H160" s="38"/>
      <c r="I160" s="39">
        <f>I161</f>
        <v>150</v>
      </c>
      <c r="J160" s="39">
        <v>0</v>
      </c>
      <c r="K160" s="39">
        <v>0</v>
      </c>
    </row>
    <row r="161" spans="1:11" ht="40.5" customHeight="1" x14ac:dyDescent="0.25">
      <c r="A161" s="55" t="s">
        <v>231</v>
      </c>
      <c r="B161" s="53"/>
      <c r="C161" s="38" t="s">
        <v>179</v>
      </c>
      <c r="D161" s="38"/>
      <c r="E161" s="38" t="s">
        <v>180</v>
      </c>
      <c r="F161" s="38" t="s">
        <v>172</v>
      </c>
      <c r="G161" s="38" t="s">
        <v>232</v>
      </c>
      <c r="H161" s="38"/>
      <c r="I161" s="39">
        <f>I162</f>
        <v>150</v>
      </c>
      <c r="J161" s="39">
        <v>0</v>
      </c>
      <c r="K161" s="39">
        <v>0</v>
      </c>
    </row>
    <row r="162" spans="1:11" ht="28.5" customHeight="1" x14ac:dyDescent="0.25">
      <c r="A162" s="54" t="s">
        <v>28</v>
      </c>
      <c r="B162" s="54"/>
      <c r="C162" s="38" t="s">
        <v>179</v>
      </c>
      <c r="D162" s="38"/>
      <c r="E162" s="38" t="s">
        <v>180</v>
      </c>
      <c r="F162" s="38" t="s">
        <v>172</v>
      </c>
      <c r="G162" s="38" t="s">
        <v>232</v>
      </c>
      <c r="H162" s="38" t="s">
        <v>210</v>
      </c>
      <c r="I162" s="39">
        <v>150</v>
      </c>
      <c r="J162" s="39">
        <v>0</v>
      </c>
      <c r="K162" s="39">
        <v>0</v>
      </c>
    </row>
    <row r="163" spans="1:11" x14ac:dyDescent="0.25">
      <c r="A163" s="59" t="s">
        <v>125</v>
      </c>
      <c r="B163" s="59"/>
      <c r="C163" s="68">
        <v>642</v>
      </c>
      <c r="D163" s="68"/>
      <c r="E163" s="6" t="s">
        <v>180</v>
      </c>
      <c r="F163" s="6" t="s">
        <v>174</v>
      </c>
      <c r="G163" s="6"/>
      <c r="H163" s="6"/>
      <c r="I163" s="7">
        <f>I164+I197</f>
        <v>7341.53701</v>
      </c>
      <c r="J163" s="7">
        <f>J164</f>
        <v>4626.1123600000001</v>
      </c>
      <c r="K163" s="16">
        <v>4280.3669600000003</v>
      </c>
    </row>
    <row r="164" spans="1:11" ht="73.5" customHeight="1" x14ac:dyDescent="0.25">
      <c r="A164" s="56" t="s">
        <v>76</v>
      </c>
      <c r="B164" s="56"/>
      <c r="C164" s="74">
        <v>642</v>
      </c>
      <c r="D164" s="75"/>
      <c r="E164" s="80" t="s">
        <v>180</v>
      </c>
      <c r="F164" s="80" t="s">
        <v>174</v>
      </c>
      <c r="G164" s="80" t="s">
        <v>126</v>
      </c>
      <c r="H164" s="83"/>
      <c r="I164" s="66">
        <f>I167+I179+I182+I189+I195</f>
        <v>6420.1370100000004</v>
      </c>
      <c r="J164" s="66">
        <f>J167+J179+J182+J189+J197</f>
        <v>4626.1123600000001</v>
      </c>
      <c r="K164" s="66">
        <f>K167+K179+K182+K189</f>
        <v>3350.4879000000001</v>
      </c>
    </row>
    <row r="165" spans="1:11" ht="6.75" customHeight="1" x14ac:dyDescent="0.25">
      <c r="A165" s="56"/>
      <c r="B165" s="56"/>
      <c r="C165" s="76"/>
      <c r="D165" s="77"/>
      <c r="E165" s="81"/>
      <c r="F165" s="81"/>
      <c r="G165" s="81"/>
      <c r="H165" s="83"/>
      <c r="I165" s="66"/>
      <c r="J165" s="66"/>
      <c r="K165" s="66"/>
    </row>
    <row r="166" spans="1:11" ht="15" hidden="1" customHeight="1" x14ac:dyDescent="0.25">
      <c r="A166" s="56"/>
      <c r="B166" s="56"/>
      <c r="C166" s="78"/>
      <c r="D166" s="79"/>
      <c r="E166" s="82"/>
      <c r="F166" s="82"/>
      <c r="G166" s="82"/>
      <c r="H166" s="83"/>
      <c r="I166" s="66"/>
      <c r="J166" s="66"/>
      <c r="K166" s="66"/>
    </row>
    <row r="167" spans="1:11" ht="57" customHeight="1" x14ac:dyDescent="0.25">
      <c r="A167" s="59" t="s">
        <v>127</v>
      </c>
      <c r="B167" s="59"/>
      <c r="C167" s="64">
        <v>642</v>
      </c>
      <c r="D167" s="64"/>
      <c r="E167" s="3" t="s">
        <v>180</v>
      </c>
      <c r="F167" s="3" t="s">
        <v>174</v>
      </c>
      <c r="G167" s="3" t="s">
        <v>128</v>
      </c>
      <c r="H167" s="3"/>
      <c r="I167" s="1">
        <f>I168+I170+I173+I175+I177</f>
        <v>4301.5323199999993</v>
      </c>
      <c r="J167" s="1">
        <f>J168+J170+J173+J175+J177</f>
        <v>2934.9079999999999</v>
      </c>
      <c r="K167" s="15">
        <f>K168+K173</f>
        <v>2093.4355</v>
      </c>
    </row>
    <row r="168" spans="1:11" ht="33.75" customHeight="1" x14ac:dyDescent="0.25">
      <c r="A168" s="54" t="s">
        <v>129</v>
      </c>
      <c r="B168" s="54"/>
      <c r="C168" s="64">
        <v>642</v>
      </c>
      <c r="D168" s="64"/>
      <c r="E168" s="3" t="s">
        <v>180</v>
      </c>
      <c r="F168" s="3" t="s">
        <v>174</v>
      </c>
      <c r="G168" s="3" t="s">
        <v>130</v>
      </c>
      <c r="H168" s="3"/>
      <c r="I168" s="1">
        <f>I169</f>
        <v>3477.3307599999998</v>
      </c>
      <c r="J168" s="1">
        <f>J169</f>
        <v>2934.9079999999999</v>
      </c>
      <c r="K168" s="15">
        <f>K169</f>
        <v>2093.4355</v>
      </c>
    </row>
    <row r="169" spans="1:11" ht="57" customHeight="1" x14ac:dyDescent="0.25">
      <c r="A169" s="54" t="s">
        <v>28</v>
      </c>
      <c r="B169" s="54"/>
      <c r="C169" s="64">
        <v>642</v>
      </c>
      <c r="D169" s="64"/>
      <c r="E169" s="3" t="s">
        <v>180</v>
      </c>
      <c r="F169" s="3" t="s">
        <v>174</v>
      </c>
      <c r="G169" s="3" t="s">
        <v>130</v>
      </c>
      <c r="H169" s="3">
        <v>240</v>
      </c>
      <c r="I169" s="1">
        <v>3477.3307599999998</v>
      </c>
      <c r="J169" s="1">
        <v>2934.9079999999999</v>
      </c>
      <c r="K169" s="15">
        <v>2093.4355</v>
      </c>
    </row>
    <row r="170" spans="1:11" ht="53.25" customHeight="1" x14ac:dyDescent="0.25">
      <c r="A170" s="56" t="s">
        <v>195</v>
      </c>
      <c r="B170" s="56"/>
      <c r="C170" s="64">
        <v>642</v>
      </c>
      <c r="D170" s="64"/>
      <c r="E170" s="3" t="s">
        <v>180</v>
      </c>
      <c r="F170" s="3" t="s">
        <v>174</v>
      </c>
      <c r="G170" s="3" t="s">
        <v>131</v>
      </c>
      <c r="H170" s="3"/>
      <c r="I170" s="1">
        <f>I171</f>
        <v>261.12756000000002</v>
      </c>
      <c r="J170" s="1">
        <f>J171</f>
        <v>0</v>
      </c>
      <c r="K170" s="15">
        <f>K171</f>
        <v>0</v>
      </c>
    </row>
    <row r="171" spans="1:11" ht="44.25" customHeight="1" x14ac:dyDescent="0.25">
      <c r="A171" s="54" t="s">
        <v>28</v>
      </c>
      <c r="B171" s="54"/>
      <c r="C171" s="64">
        <v>642</v>
      </c>
      <c r="D171" s="64"/>
      <c r="E171" s="64" t="s">
        <v>180</v>
      </c>
      <c r="F171" s="64" t="s">
        <v>174</v>
      </c>
      <c r="G171" s="64" t="s">
        <v>131</v>
      </c>
      <c r="H171" s="64">
        <v>240</v>
      </c>
      <c r="I171" s="66">
        <v>261.12756000000002</v>
      </c>
      <c r="J171" s="66">
        <v>0</v>
      </c>
      <c r="K171" s="66">
        <v>0</v>
      </c>
    </row>
    <row r="172" spans="1:11" ht="10.5" customHeight="1" x14ac:dyDescent="0.25">
      <c r="A172" s="54"/>
      <c r="B172" s="54"/>
      <c r="C172" s="64"/>
      <c r="D172" s="64"/>
      <c r="E172" s="64"/>
      <c r="F172" s="64"/>
      <c r="G172" s="64"/>
      <c r="H172" s="64"/>
      <c r="I172" s="66"/>
      <c r="J172" s="66"/>
      <c r="K172" s="66"/>
    </row>
    <row r="173" spans="1:11" ht="28.5" customHeight="1" x14ac:dyDescent="0.25">
      <c r="A173" s="56" t="s">
        <v>196</v>
      </c>
      <c r="B173" s="56"/>
      <c r="C173" s="64">
        <v>642</v>
      </c>
      <c r="D173" s="64"/>
      <c r="E173" s="3" t="s">
        <v>180</v>
      </c>
      <c r="F173" s="3" t="s">
        <v>174</v>
      </c>
      <c r="G173" s="3" t="s">
        <v>132</v>
      </c>
      <c r="H173" s="3"/>
      <c r="I173" s="1">
        <v>414.548</v>
      </c>
      <c r="J173" s="1">
        <f>J174</f>
        <v>0</v>
      </c>
      <c r="K173" s="15">
        <f>K174</f>
        <v>0</v>
      </c>
    </row>
    <row r="174" spans="1:11" ht="54.75" customHeight="1" x14ac:dyDescent="0.25">
      <c r="A174" s="54" t="s">
        <v>28</v>
      </c>
      <c r="B174" s="54"/>
      <c r="C174" s="64">
        <v>642</v>
      </c>
      <c r="D174" s="64"/>
      <c r="E174" s="3" t="s">
        <v>180</v>
      </c>
      <c r="F174" s="3" t="s">
        <v>174</v>
      </c>
      <c r="G174" s="3" t="s">
        <v>132</v>
      </c>
      <c r="H174" s="3">
        <v>240</v>
      </c>
      <c r="I174" s="49">
        <v>414.548</v>
      </c>
      <c r="J174" s="1">
        <v>0</v>
      </c>
      <c r="K174" s="15">
        <v>0</v>
      </c>
    </row>
    <row r="175" spans="1:11" ht="30" customHeight="1" x14ac:dyDescent="0.25">
      <c r="A175" s="56" t="s">
        <v>183</v>
      </c>
      <c r="B175" s="56"/>
      <c r="C175" s="64">
        <v>642</v>
      </c>
      <c r="D175" s="64"/>
      <c r="E175" s="3" t="s">
        <v>180</v>
      </c>
      <c r="F175" s="3" t="s">
        <v>174</v>
      </c>
      <c r="G175" s="3" t="s">
        <v>133</v>
      </c>
      <c r="H175" s="3"/>
      <c r="I175" s="1">
        <f>I176</f>
        <v>13.726000000000001</v>
      </c>
      <c r="J175" s="1">
        <f>J176</f>
        <v>0</v>
      </c>
      <c r="K175" s="15">
        <f>K176</f>
        <v>0</v>
      </c>
    </row>
    <row r="176" spans="1:11" ht="51.75" customHeight="1" x14ac:dyDescent="0.25">
      <c r="A176" s="54" t="s">
        <v>28</v>
      </c>
      <c r="B176" s="54"/>
      <c r="C176" s="64">
        <v>642</v>
      </c>
      <c r="D176" s="64"/>
      <c r="E176" s="3" t="s">
        <v>180</v>
      </c>
      <c r="F176" s="3" t="s">
        <v>174</v>
      </c>
      <c r="G176" s="3" t="s">
        <v>133</v>
      </c>
      <c r="H176" s="3">
        <v>240</v>
      </c>
      <c r="I176" s="1">
        <v>13.726000000000001</v>
      </c>
      <c r="J176" s="1">
        <v>0</v>
      </c>
      <c r="K176" s="15">
        <v>0</v>
      </c>
    </row>
    <row r="177" spans="1:11" ht="45" customHeight="1" x14ac:dyDescent="0.25">
      <c r="A177" s="56" t="s">
        <v>134</v>
      </c>
      <c r="B177" s="56"/>
      <c r="C177" s="64">
        <v>642</v>
      </c>
      <c r="D177" s="64"/>
      <c r="E177" s="3" t="s">
        <v>180</v>
      </c>
      <c r="F177" s="3" t="s">
        <v>174</v>
      </c>
      <c r="G177" s="3" t="s">
        <v>135</v>
      </c>
      <c r="H177" s="3"/>
      <c r="I177" s="1">
        <f>I178</f>
        <v>134.80000000000001</v>
      </c>
      <c r="J177" s="1">
        <f>J178</f>
        <v>0</v>
      </c>
      <c r="K177" s="15">
        <f>K178</f>
        <v>0</v>
      </c>
    </row>
    <row r="178" spans="1:11" ht="63" customHeight="1" x14ac:dyDescent="0.25">
      <c r="A178" s="54" t="s">
        <v>28</v>
      </c>
      <c r="B178" s="54"/>
      <c r="C178" s="64">
        <v>642</v>
      </c>
      <c r="D178" s="64"/>
      <c r="E178" s="3" t="s">
        <v>180</v>
      </c>
      <c r="F178" s="3" t="s">
        <v>174</v>
      </c>
      <c r="G178" s="3" t="s">
        <v>135</v>
      </c>
      <c r="H178" s="3" t="s">
        <v>136</v>
      </c>
      <c r="I178" s="1">
        <v>134.80000000000001</v>
      </c>
      <c r="J178" s="1">
        <v>0</v>
      </c>
      <c r="K178" s="15">
        <v>0</v>
      </c>
    </row>
    <row r="179" spans="1:11" ht="58.5" customHeight="1" x14ac:dyDescent="0.25">
      <c r="A179" s="59" t="s">
        <v>137</v>
      </c>
      <c r="B179" s="59"/>
      <c r="C179" s="64">
        <v>642</v>
      </c>
      <c r="D179" s="64"/>
      <c r="E179" s="3" t="s">
        <v>180</v>
      </c>
      <c r="F179" s="3" t="s">
        <v>174</v>
      </c>
      <c r="G179" s="3" t="s">
        <v>138</v>
      </c>
      <c r="H179" s="3"/>
      <c r="I179" s="1">
        <f>I180</f>
        <v>217.02</v>
      </c>
      <c r="J179" s="1">
        <f>J180</f>
        <v>0</v>
      </c>
      <c r="K179" s="15">
        <f>K180</f>
        <v>0</v>
      </c>
    </row>
    <row r="180" spans="1:11" ht="68.25" customHeight="1" x14ac:dyDescent="0.25">
      <c r="A180" s="52" t="s">
        <v>233</v>
      </c>
      <c r="B180" s="53"/>
      <c r="C180" s="38" t="s">
        <v>179</v>
      </c>
      <c r="D180" s="38"/>
      <c r="E180" s="38" t="s">
        <v>180</v>
      </c>
      <c r="F180" s="38" t="s">
        <v>174</v>
      </c>
      <c r="G180" s="38" t="s">
        <v>226</v>
      </c>
      <c r="H180" s="38"/>
      <c r="I180" s="39">
        <f>I181</f>
        <v>217.02</v>
      </c>
      <c r="J180" s="39">
        <v>0</v>
      </c>
      <c r="K180" s="39">
        <v>0</v>
      </c>
    </row>
    <row r="181" spans="1:11" ht="55.5" customHeight="1" x14ac:dyDescent="0.25">
      <c r="A181" s="54" t="s">
        <v>28</v>
      </c>
      <c r="B181" s="54"/>
      <c r="C181" s="38" t="s">
        <v>179</v>
      </c>
      <c r="D181" s="38"/>
      <c r="E181" s="38" t="s">
        <v>180</v>
      </c>
      <c r="F181" s="38" t="s">
        <v>174</v>
      </c>
      <c r="G181" s="38" t="s">
        <v>226</v>
      </c>
      <c r="H181" s="38" t="s">
        <v>210</v>
      </c>
      <c r="I181" s="39">
        <v>217.02</v>
      </c>
      <c r="J181" s="39">
        <v>0</v>
      </c>
      <c r="K181" s="39">
        <v>0</v>
      </c>
    </row>
    <row r="182" spans="1:11" ht="57.75" customHeight="1" x14ac:dyDescent="0.25">
      <c r="A182" s="59" t="s">
        <v>197</v>
      </c>
      <c r="B182" s="59"/>
      <c r="C182" s="64">
        <v>642</v>
      </c>
      <c r="D182" s="64"/>
      <c r="E182" s="3" t="s">
        <v>180</v>
      </c>
      <c r="F182" s="3" t="s">
        <v>174</v>
      </c>
      <c r="G182" s="3" t="s">
        <v>144</v>
      </c>
      <c r="H182" s="3"/>
      <c r="I182" s="43">
        <f>I183+I185+I187</f>
        <v>1198.2216900000001</v>
      </c>
      <c r="J182" s="43">
        <f>J185+J187</f>
        <v>1477.10436</v>
      </c>
      <c r="K182" s="43">
        <f>K183+K185+K187</f>
        <v>1257.0524</v>
      </c>
    </row>
    <row r="183" spans="1:11" ht="30.75" customHeight="1" x14ac:dyDescent="0.25">
      <c r="A183" s="56" t="s">
        <v>198</v>
      </c>
      <c r="B183" s="56"/>
      <c r="C183" s="64">
        <v>642</v>
      </c>
      <c r="D183" s="64"/>
      <c r="E183" s="3" t="s">
        <v>180</v>
      </c>
      <c r="F183" s="3" t="s">
        <v>174</v>
      </c>
      <c r="G183" s="3" t="s">
        <v>145</v>
      </c>
      <c r="H183" s="3"/>
      <c r="I183" s="50" t="s">
        <v>252</v>
      </c>
      <c r="J183" s="43" t="s">
        <v>238</v>
      </c>
      <c r="K183" s="43" t="s">
        <v>238</v>
      </c>
    </row>
    <row r="184" spans="1:11" ht="53.25" customHeight="1" x14ac:dyDescent="0.25">
      <c r="A184" s="54" t="s">
        <v>28</v>
      </c>
      <c r="B184" s="54"/>
      <c r="C184" s="64">
        <v>642</v>
      </c>
      <c r="D184" s="64"/>
      <c r="E184" s="3" t="s">
        <v>180</v>
      </c>
      <c r="F184" s="3" t="s">
        <v>174</v>
      </c>
      <c r="G184" s="3" t="s">
        <v>145</v>
      </c>
      <c r="H184" s="3">
        <v>240</v>
      </c>
      <c r="I184" s="50" t="s">
        <v>253</v>
      </c>
      <c r="J184" s="43" t="s">
        <v>238</v>
      </c>
      <c r="K184" s="43" t="s">
        <v>238</v>
      </c>
    </row>
    <row r="185" spans="1:11" ht="42.75" customHeight="1" x14ac:dyDescent="0.25">
      <c r="A185" s="56" t="s">
        <v>146</v>
      </c>
      <c r="B185" s="56"/>
      <c r="C185" s="64">
        <v>642</v>
      </c>
      <c r="D185" s="64"/>
      <c r="E185" s="3" t="s">
        <v>180</v>
      </c>
      <c r="F185" s="3" t="s">
        <v>174</v>
      </c>
      <c r="G185" s="3" t="s">
        <v>184</v>
      </c>
      <c r="H185" s="3"/>
      <c r="I185" s="43">
        <f>I186</f>
        <v>355.10435000000001</v>
      </c>
      <c r="J185" s="43">
        <f>J186</f>
        <v>1467.20776</v>
      </c>
      <c r="K185" s="43" t="s">
        <v>239</v>
      </c>
    </row>
    <row r="186" spans="1:11" ht="60" customHeight="1" x14ac:dyDescent="0.25">
      <c r="A186" s="54" t="s">
        <v>147</v>
      </c>
      <c r="B186" s="54"/>
      <c r="C186" s="64">
        <v>642</v>
      </c>
      <c r="D186" s="64"/>
      <c r="E186" s="3" t="s">
        <v>180</v>
      </c>
      <c r="F186" s="3" t="s">
        <v>174</v>
      </c>
      <c r="G186" s="3" t="s">
        <v>185</v>
      </c>
      <c r="H186" s="3">
        <v>240</v>
      </c>
      <c r="I186" s="43">
        <v>355.10435000000001</v>
      </c>
      <c r="J186" s="11">
        <v>1467.20776</v>
      </c>
      <c r="K186" s="43">
        <v>1257.0524</v>
      </c>
    </row>
    <row r="187" spans="1:11" ht="41.25" customHeight="1" x14ac:dyDescent="0.25">
      <c r="A187" s="56" t="s">
        <v>148</v>
      </c>
      <c r="B187" s="56"/>
      <c r="C187" s="64">
        <v>642</v>
      </c>
      <c r="D187" s="64"/>
      <c r="E187" s="3" t="s">
        <v>180</v>
      </c>
      <c r="F187" s="3" t="s">
        <v>174</v>
      </c>
      <c r="G187" s="3" t="s">
        <v>186</v>
      </c>
      <c r="H187" s="3"/>
      <c r="I187" s="43" t="s">
        <v>246</v>
      </c>
      <c r="J187" s="43" t="s">
        <v>240</v>
      </c>
      <c r="K187" s="43" t="s">
        <v>238</v>
      </c>
    </row>
    <row r="188" spans="1:11" ht="53.25" customHeight="1" x14ac:dyDescent="0.25">
      <c r="A188" s="56" t="s">
        <v>28</v>
      </c>
      <c r="B188" s="56"/>
      <c r="C188" s="64">
        <v>642</v>
      </c>
      <c r="D188" s="64"/>
      <c r="E188" s="3" t="s">
        <v>180</v>
      </c>
      <c r="F188" s="3" t="s">
        <v>174</v>
      </c>
      <c r="G188" s="3" t="s">
        <v>187</v>
      </c>
      <c r="H188" s="3">
        <v>240</v>
      </c>
      <c r="I188" s="43" t="s">
        <v>246</v>
      </c>
      <c r="J188" s="43" t="s">
        <v>240</v>
      </c>
      <c r="K188" s="43" t="s">
        <v>238</v>
      </c>
    </row>
    <row r="189" spans="1:11" ht="32.25" customHeight="1" x14ac:dyDescent="0.25">
      <c r="A189" s="59" t="s">
        <v>149</v>
      </c>
      <c r="B189" s="59"/>
      <c r="C189" s="68">
        <v>642</v>
      </c>
      <c r="D189" s="68"/>
      <c r="E189" s="40" t="s">
        <v>180</v>
      </c>
      <c r="F189" s="40" t="s">
        <v>174</v>
      </c>
      <c r="G189" s="40" t="s">
        <v>150</v>
      </c>
      <c r="H189" s="40"/>
      <c r="I189" s="13">
        <f>I190+I192</f>
        <v>230</v>
      </c>
      <c r="J189" s="13" t="str">
        <f>J192</f>
        <v>0,00000</v>
      </c>
      <c r="K189" s="13">
        <f>K192</f>
        <v>0</v>
      </c>
    </row>
    <row r="190" spans="1:11" ht="80.25" customHeight="1" x14ac:dyDescent="0.25">
      <c r="A190" s="55" t="s">
        <v>227</v>
      </c>
      <c r="B190" s="53"/>
      <c r="C190" s="38" t="s">
        <v>179</v>
      </c>
      <c r="D190" s="38"/>
      <c r="E190" s="38" t="s">
        <v>180</v>
      </c>
      <c r="F190" s="38" t="s">
        <v>174</v>
      </c>
      <c r="G190" s="38" t="s">
        <v>228</v>
      </c>
      <c r="H190" s="38"/>
      <c r="I190" s="43" t="s">
        <v>241</v>
      </c>
      <c r="J190" s="43" t="s">
        <v>238</v>
      </c>
      <c r="K190" s="43" t="s">
        <v>238</v>
      </c>
    </row>
    <row r="191" spans="1:11" ht="32.25" customHeight="1" x14ac:dyDescent="0.25">
      <c r="A191" s="56" t="s">
        <v>28</v>
      </c>
      <c r="B191" s="56"/>
      <c r="C191" s="38" t="s">
        <v>179</v>
      </c>
      <c r="D191" s="38"/>
      <c r="E191" s="38" t="s">
        <v>180</v>
      </c>
      <c r="F191" s="38" t="s">
        <v>174</v>
      </c>
      <c r="G191" s="38" t="s">
        <v>228</v>
      </c>
      <c r="H191" s="38" t="s">
        <v>210</v>
      </c>
      <c r="I191" s="43" t="s">
        <v>241</v>
      </c>
      <c r="J191" s="43" t="s">
        <v>238</v>
      </c>
      <c r="K191" s="43" t="s">
        <v>238</v>
      </c>
    </row>
    <row r="192" spans="1:11" ht="93" customHeight="1" x14ac:dyDescent="0.25">
      <c r="A192" s="56" t="s">
        <v>256</v>
      </c>
      <c r="B192" s="56"/>
      <c r="C192" s="64">
        <v>642</v>
      </c>
      <c r="D192" s="64"/>
      <c r="E192" s="3" t="s">
        <v>180</v>
      </c>
      <c r="F192" s="3" t="s">
        <v>174</v>
      </c>
      <c r="G192" s="3" t="s">
        <v>151</v>
      </c>
      <c r="H192" s="3"/>
      <c r="I192" s="43" t="s">
        <v>242</v>
      </c>
      <c r="J192" s="43" t="s">
        <v>238</v>
      </c>
      <c r="K192" s="14">
        <v>0</v>
      </c>
    </row>
    <row r="193" spans="1:11" ht="52.5" customHeight="1" x14ac:dyDescent="0.25">
      <c r="A193" s="54" t="s">
        <v>28</v>
      </c>
      <c r="B193" s="54"/>
      <c r="C193" s="64">
        <v>642</v>
      </c>
      <c r="D193" s="64"/>
      <c r="E193" s="3" t="s">
        <v>180</v>
      </c>
      <c r="F193" s="3" t="s">
        <v>174</v>
      </c>
      <c r="G193" s="3" t="s">
        <v>151</v>
      </c>
      <c r="H193" s="3">
        <v>240</v>
      </c>
      <c r="I193" s="43" t="s">
        <v>242</v>
      </c>
      <c r="J193" s="43" t="s">
        <v>238</v>
      </c>
      <c r="K193" s="43" t="s">
        <v>238</v>
      </c>
    </row>
    <row r="194" spans="1:11" ht="52.5" customHeight="1" x14ac:dyDescent="0.25">
      <c r="A194" s="60" t="s">
        <v>234</v>
      </c>
      <c r="B194" s="61"/>
      <c r="C194" s="38" t="s">
        <v>179</v>
      </c>
      <c r="D194" s="38"/>
      <c r="E194" s="38" t="s">
        <v>180</v>
      </c>
      <c r="F194" s="38" t="s">
        <v>174</v>
      </c>
      <c r="G194" s="42" t="s">
        <v>237</v>
      </c>
      <c r="H194" s="38"/>
      <c r="I194" s="43" t="s">
        <v>254</v>
      </c>
      <c r="J194" s="43" t="s">
        <v>238</v>
      </c>
      <c r="K194" s="43" t="s">
        <v>238</v>
      </c>
    </row>
    <row r="195" spans="1:11" ht="52.5" customHeight="1" x14ac:dyDescent="0.25">
      <c r="A195" s="52" t="s">
        <v>236</v>
      </c>
      <c r="B195" s="53"/>
      <c r="C195" s="42" t="s">
        <v>179</v>
      </c>
      <c r="D195" s="42"/>
      <c r="E195" s="42" t="s">
        <v>180</v>
      </c>
      <c r="F195" s="42" t="s">
        <v>174</v>
      </c>
      <c r="G195" s="42" t="s">
        <v>235</v>
      </c>
      <c r="H195" s="42"/>
      <c r="I195" s="43" t="s">
        <v>254</v>
      </c>
      <c r="J195" s="43" t="s">
        <v>238</v>
      </c>
      <c r="K195" s="43" t="s">
        <v>238</v>
      </c>
    </row>
    <row r="196" spans="1:11" ht="52.5" customHeight="1" x14ac:dyDescent="0.25">
      <c r="A196" s="54" t="s">
        <v>28</v>
      </c>
      <c r="B196" s="54"/>
      <c r="C196" s="38" t="s">
        <v>179</v>
      </c>
      <c r="D196" s="38"/>
      <c r="E196" s="38" t="s">
        <v>180</v>
      </c>
      <c r="F196" s="38" t="s">
        <v>174</v>
      </c>
      <c r="G196" s="38" t="s">
        <v>235</v>
      </c>
      <c r="H196" s="38" t="s">
        <v>210</v>
      </c>
      <c r="I196" s="43" t="s">
        <v>254</v>
      </c>
      <c r="J196" s="43" t="s">
        <v>238</v>
      </c>
      <c r="K196" s="43" t="s">
        <v>238</v>
      </c>
    </row>
    <row r="197" spans="1:11" ht="77.25" customHeight="1" x14ac:dyDescent="0.25">
      <c r="A197" s="69" t="s">
        <v>139</v>
      </c>
      <c r="B197" s="69"/>
      <c r="C197" s="64">
        <v>642</v>
      </c>
      <c r="D197" s="64"/>
      <c r="E197" s="24" t="s">
        <v>180</v>
      </c>
      <c r="F197" s="24" t="s">
        <v>174</v>
      </c>
      <c r="G197" s="24" t="s">
        <v>140</v>
      </c>
      <c r="H197" s="24"/>
      <c r="I197" s="25">
        <f>I198</f>
        <v>921.4</v>
      </c>
      <c r="J197" s="25">
        <f>J198</f>
        <v>214.1</v>
      </c>
      <c r="K197" s="25">
        <f>K198</f>
        <v>921.4</v>
      </c>
    </row>
    <row r="198" spans="1:11" ht="52.5" customHeight="1" x14ac:dyDescent="0.25">
      <c r="A198" s="70" t="s">
        <v>192</v>
      </c>
      <c r="B198" s="71"/>
      <c r="C198" s="64">
        <v>642</v>
      </c>
      <c r="D198" s="64"/>
      <c r="E198" s="64" t="s">
        <v>180</v>
      </c>
      <c r="F198" s="80" t="s">
        <v>174</v>
      </c>
      <c r="G198" s="64" t="s">
        <v>141</v>
      </c>
      <c r="H198" s="64"/>
      <c r="I198" s="66">
        <v>921.4</v>
      </c>
      <c r="J198" s="66">
        <f>J200+J202</f>
        <v>214.1</v>
      </c>
      <c r="K198" s="66">
        <f>K200+K202</f>
        <v>921.4</v>
      </c>
    </row>
    <row r="199" spans="1:11" ht="12" customHeight="1" x14ac:dyDescent="0.25">
      <c r="A199" s="72"/>
      <c r="B199" s="73"/>
      <c r="C199" s="64"/>
      <c r="D199" s="64"/>
      <c r="E199" s="64"/>
      <c r="F199" s="82"/>
      <c r="G199" s="64"/>
      <c r="H199" s="64"/>
      <c r="I199" s="66"/>
      <c r="J199" s="66"/>
      <c r="K199" s="66"/>
    </row>
    <row r="200" spans="1:11" ht="66.75" customHeight="1" x14ac:dyDescent="0.25">
      <c r="A200" s="54" t="s">
        <v>258</v>
      </c>
      <c r="B200" s="54"/>
      <c r="C200" s="64">
        <v>642</v>
      </c>
      <c r="D200" s="64"/>
      <c r="E200" s="24" t="s">
        <v>180</v>
      </c>
      <c r="F200" s="24" t="s">
        <v>174</v>
      </c>
      <c r="G200" s="24" t="s">
        <v>142</v>
      </c>
      <c r="H200" s="23"/>
      <c r="I200" s="25">
        <f>I201</f>
        <v>708.8</v>
      </c>
      <c r="J200" s="25">
        <f>J201</f>
        <v>0</v>
      </c>
      <c r="K200" s="25">
        <f>K201</f>
        <v>708.8</v>
      </c>
    </row>
    <row r="201" spans="1:11" ht="52.5" customHeight="1" x14ac:dyDescent="0.25">
      <c r="A201" s="54" t="s">
        <v>28</v>
      </c>
      <c r="B201" s="54"/>
      <c r="C201" s="64">
        <v>642</v>
      </c>
      <c r="D201" s="64"/>
      <c r="E201" s="24" t="s">
        <v>180</v>
      </c>
      <c r="F201" s="24" t="s">
        <v>174</v>
      </c>
      <c r="G201" s="24" t="s">
        <v>142</v>
      </c>
      <c r="H201" s="24">
        <v>240</v>
      </c>
      <c r="I201" s="25">
        <v>708.8</v>
      </c>
      <c r="J201" s="25">
        <v>0</v>
      </c>
      <c r="K201" s="25">
        <v>708.8</v>
      </c>
    </row>
    <row r="202" spans="1:11" ht="66" customHeight="1" x14ac:dyDescent="0.25">
      <c r="A202" s="54" t="s">
        <v>259</v>
      </c>
      <c r="B202" s="54"/>
      <c r="C202" s="64">
        <v>642</v>
      </c>
      <c r="D202" s="64"/>
      <c r="E202" s="24" t="s">
        <v>180</v>
      </c>
      <c r="F202" s="24" t="s">
        <v>174</v>
      </c>
      <c r="G202" s="24" t="s">
        <v>143</v>
      </c>
      <c r="H202" s="24"/>
      <c r="I202" s="25">
        <f>I203</f>
        <v>212.6</v>
      </c>
      <c r="J202" s="25">
        <f>J203</f>
        <v>214.1</v>
      </c>
      <c r="K202" s="25">
        <f>K203</f>
        <v>212.6</v>
      </c>
    </row>
    <row r="203" spans="1:11" ht="28.5" customHeight="1" x14ac:dyDescent="0.25">
      <c r="A203" s="54" t="s">
        <v>28</v>
      </c>
      <c r="B203" s="54"/>
      <c r="C203" s="64">
        <v>642</v>
      </c>
      <c r="D203" s="64"/>
      <c r="E203" s="24" t="s">
        <v>180</v>
      </c>
      <c r="F203" s="24" t="s">
        <v>174</v>
      </c>
      <c r="G203" s="24" t="s">
        <v>143</v>
      </c>
      <c r="H203" s="24">
        <v>240</v>
      </c>
      <c r="I203" s="25">
        <v>212.6</v>
      </c>
      <c r="J203" s="25">
        <v>214.1</v>
      </c>
      <c r="K203" s="25">
        <v>212.6</v>
      </c>
    </row>
    <row r="204" spans="1:11" ht="15" customHeight="1" x14ac:dyDescent="0.25">
      <c r="A204" s="60" t="s">
        <v>193</v>
      </c>
      <c r="B204" s="61"/>
      <c r="C204" s="26" t="s">
        <v>179</v>
      </c>
      <c r="D204" s="26"/>
      <c r="E204" s="26" t="s">
        <v>176</v>
      </c>
      <c r="F204" s="26"/>
      <c r="G204" s="26"/>
      <c r="H204" s="26"/>
      <c r="I204" s="27" t="str">
        <f>I205</f>
        <v>42,00000</v>
      </c>
      <c r="J204" s="13" t="str">
        <f t="shared" ref="I204:K209" si="7">J205</f>
        <v>42,00000</v>
      </c>
      <c r="K204" s="13" t="str">
        <f t="shared" si="7"/>
        <v>42,00000</v>
      </c>
    </row>
    <row r="205" spans="1:11" ht="27.75" customHeight="1" x14ac:dyDescent="0.25">
      <c r="A205" s="59" t="s">
        <v>152</v>
      </c>
      <c r="B205" s="59"/>
      <c r="C205" s="68">
        <v>642</v>
      </c>
      <c r="D205" s="68"/>
      <c r="E205" s="6" t="s">
        <v>176</v>
      </c>
      <c r="F205" s="6" t="s">
        <v>176</v>
      </c>
      <c r="G205" s="6"/>
      <c r="H205" s="6"/>
      <c r="I205" s="12" t="str">
        <f t="shared" si="7"/>
        <v>42,00000</v>
      </c>
      <c r="J205" s="12" t="str">
        <f t="shared" si="7"/>
        <v>42,00000</v>
      </c>
      <c r="K205" s="13" t="str">
        <f t="shared" si="7"/>
        <v>42,00000</v>
      </c>
    </row>
    <row r="206" spans="1:11" ht="88.5" customHeight="1" x14ac:dyDescent="0.25">
      <c r="A206" s="56" t="s">
        <v>153</v>
      </c>
      <c r="B206" s="56"/>
      <c r="C206" s="64">
        <v>642</v>
      </c>
      <c r="D206" s="64"/>
      <c r="E206" s="3" t="s">
        <v>176</v>
      </c>
      <c r="F206" s="3" t="s">
        <v>176</v>
      </c>
      <c r="G206" s="3" t="s">
        <v>49</v>
      </c>
      <c r="H206" s="3"/>
      <c r="I206" s="11" t="str">
        <f t="shared" si="7"/>
        <v>42,00000</v>
      </c>
      <c r="J206" s="11" t="str">
        <f t="shared" si="7"/>
        <v>42,00000</v>
      </c>
      <c r="K206" s="14" t="str">
        <f t="shared" si="7"/>
        <v>42,00000</v>
      </c>
    </row>
    <row r="207" spans="1:11" ht="123" customHeight="1" x14ac:dyDescent="0.25">
      <c r="A207" s="56" t="s">
        <v>154</v>
      </c>
      <c r="B207" s="56"/>
      <c r="C207" s="64">
        <v>642</v>
      </c>
      <c r="D207" s="64"/>
      <c r="E207" s="3" t="s">
        <v>176</v>
      </c>
      <c r="F207" s="3" t="s">
        <v>176</v>
      </c>
      <c r="G207" s="3" t="s">
        <v>51</v>
      </c>
      <c r="H207" s="3"/>
      <c r="I207" s="11" t="str">
        <f t="shared" si="7"/>
        <v>42,00000</v>
      </c>
      <c r="J207" s="11" t="str">
        <f t="shared" si="7"/>
        <v>42,00000</v>
      </c>
      <c r="K207" s="14" t="str">
        <f t="shared" si="7"/>
        <v>42,00000</v>
      </c>
    </row>
    <row r="208" spans="1:11" ht="69.75" customHeight="1" x14ac:dyDescent="0.25">
      <c r="A208" s="56" t="s">
        <v>52</v>
      </c>
      <c r="B208" s="56"/>
      <c r="C208" s="64">
        <v>642</v>
      </c>
      <c r="D208" s="64"/>
      <c r="E208" s="3" t="s">
        <v>176</v>
      </c>
      <c r="F208" s="3" t="s">
        <v>176</v>
      </c>
      <c r="G208" s="3" t="s">
        <v>53</v>
      </c>
      <c r="H208" s="3"/>
      <c r="I208" s="11" t="str">
        <f t="shared" si="7"/>
        <v>42,00000</v>
      </c>
      <c r="J208" s="11" t="str">
        <f t="shared" si="7"/>
        <v>42,00000</v>
      </c>
      <c r="K208" s="14" t="str">
        <f t="shared" si="7"/>
        <v>42,00000</v>
      </c>
    </row>
    <row r="209" spans="1:11" ht="90" customHeight="1" x14ac:dyDescent="0.25">
      <c r="A209" s="56" t="s">
        <v>155</v>
      </c>
      <c r="B209" s="56"/>
      <c r="C209" s="64">
        <v>642</v>
      </c>
      <c r="D209" s="64"/>
      <c r="E209" s="3" t="s">
        <v>176</v>
      </c>
      <c r="F209" s="3" t="s">
        <v>176</v>
      </c>
      <c r="G209" s="3" t="s">
        <v>156</v>
      </c>
      <c r="H209" s="3"/>
      <c r="I209" s="11" t="str">
        <f t="shared" si="7"/>
        <v>42,00000</v>
      </c>
      <c r="J209" s="11" t="str">
        <f t="shared" si="7"/>
        <v>42,00000</v>
      </c>
      <c r="K209" s="14" t="str">
        <f t="shared" si="7"/>
        <v>42,00000</v>
      </c>
    </row>
    <row r="210" spans="1:11" ht="27.75" customHeight="1" x14ac:dyDescent="0.25">
      <c r="A210" s="56" t="s">
        <v>56</v>
      </c>
      <c r="B210" s="56"/>
      <c r="C210" s="64">
        <v>642</v>
      </c>
      <c r="D210" s="64"/>
      <c r="E210" s="3" t="s">
        <v>176</v>
      </c>
      <c r="F210" s="3" t="s">
        <v>176</v>
      </c>
      <c r="G210" s="3" t="s">
        <v>156</v>
      </c>
      <c r="H210" s="3">
        <v>540</v>
      </c>
      <c r="I210" s="43" t="s">
        <v>243</v>
      </c>
      <c r="J210" s="43" t="s">
        <v>243</v>
      </c>
      <c r="K210" s="43" t="s">
        <v>243</v>
      </c>
    </row>
    <row r="211" spans="1:11" ht="21" customHeight="1" x14ac:dyDescent="0.25">
      <c r="A211" s="59" t="s">
        <v>157</v>
      </c>
      <c r="B211" s="59"/>
      <c r="C211" s="68">
        <v>642</v>
      </c>
      <c r="D211" s="68"/>
      <c r="E211" s="6" t="s">
        <v>181</v>
      </c>
      <c r="F211" s="6"/>
      <c r="G211" s="6"/>
      <c r="H211" s="6"/>
      <c r="I211" s="12">
        <f t="shared" ref="I211:K212" si="8">I212</f>
        <v>11.2</v>
      </c>
      <c r="J211" s="12">
        <f t="shared" si="8"/>
        <v>11.2</v>
      </c>
      <c r="K211" s="13">
        <f t="shared" si="8"/>
        <v>11.2</v>
      </c>
    </row>
    <row r="212" spans="1:11" ht="21" customHeight="1" x14ac:dyDescent="0.25">
      <c r="A212" s="59" t="s">
        <v>158</v>
      </c>
      <c r="B212" s="59"/>
      <c r="C212" s="68">
        <v>642</v>
      </c>
      <c r="D212" s="68"/>
      <c r="E212" s="6" t="s">
        <v>181</v>
      </c>
      <c r="F212" s="6" t="s">
        <v>178</v>
      </c>
      <c r="G212" s="6"/>
      <c r="H212" s="6"/>
      <c r="I212" s="12">
        <f t="shared" si="8"/>
        <v>11.2</v>
      </c>
      <c r="J212" s="12">
        <f t="shared" si="8"/>
        <v>11.2</v>
      </c>
      <c r="K212" s="13">
        <f t="shared" si="8"/>
        <v>11.2</v>
      </c>
    </row>
    <row r="213" spans="1:11" ht="41.25" customHeight="1" x14ac:dyDescent="0.25">
      <c r="A213" s="56" t="s">
        <v>36</v>
      </c>
      <c r="B213" s="56"/>
      <c r="C213" s="64">
        <v>642</v>
      </c>
      <c r="D213" s="64"/>
      <c r="E213" s="64" t="s">
        <v>181</v>
      </c>
      <c r="F213" s="64" t="s">
        <v>178</v>
      </c>
      <c r="G213" s="64" t="s">
        <v>159</v>
      </c>
      <c r="H213" s="64"/>
      <c r="I213" s="63">
        <f>I216</f>
        <v>11.2</v>
      </c>
      <c r="J213" s="63">
        <f>J216</f>
        <v>11.2</v>
      </c>
      <c r="K213" s="63">
        <f>K216</f>
        <v>11.2</v>
      </c>
    </row>
    <row r="214" spans="1:11" ht="17.25" customHeight="1" x14ac:dyDescent="0.25">
      <c r="A214" s="56"/>
      <c r="B214" s="56"/>
      <c r="C214" s="64"/>
      <c r="D214" s="64"/>
      <c r="E214" s="64"/>
      <c r="F214" s="64"/>
      <c r="G214" s="64"/>
      <c r="H214" s="64"/>
      <c r="I214" s="63"/>
      <c r="J214" s="63"/>
      <c r="K214" s="63"/>
    </row>
    <row r="215" spans="1:11" ht="2.25" hidden="1" customHeight="1" x14ac:dyDescent="0.25">
      <c r="A215" s="56"/>
      <c r="B215" s="56"/>
      <c r="C215" s="64"/>
      <c r="D215" s="64"/>
      <c r="E215" s="64"/>
      <c r="F215" s="64"/>
      <c r="G215" s="64"/>
      <c r="H215" s="64"/>
      <c r="I215" s="63"/>
      <c r="J215" s="63"/>
      <c r="K215" s="63"/>
    </row>
    <row r="216" spans="1:11" ht="20.25" customHeight="1" x14ac:dyDescent="0.25">
      <c r="A216" s="56" t="s">
        <v>160</v>
      </c>
      <c r="B216" s="56"/>
      <c r="C216" s="64">
        <v>642</v>
      </c>
      <c r="D216" s="64"/>
      <c r="E216" s="64" t="s">
        <v>181</v>
      </c>
      <c r="F216" s="64" t="s">
        <v>178</v>
      </c>
      <c r="G216" s="64" t="s">
        <v>161</v>
      </c>
      <c r="H216" s="64"/>
      <c r="I216" s="63">
        <f>I218</f>
        <v>11.2</v>
      </c>
      <c r="J216" s="63">
        <f>J218</f>
        <v>11.2</v>
      </c>
      <c r="K216" s="63">
        <f>K218</f>
        <v>11.2</v>
      </c>
    </row>
    <row r="217" spans="1:11" ht="9.75" customHeight="1" x14ac:dyDescent="0.25">
      <c r="A217" s="56"/>
      <c r="B217" s="56"/>
      <c r="C217" s="64"/>
      <c r="D217" s="64"/>
      <c r="E217" s="64"/>
      <c r="F217" s="64"/>
      <c r="G217" s="64"/>
      <c r="H217" s="64"/>
      <c r="I217" s="63"/>
      <c r="J217" s="63"/>
      <c r="K217" s="63"/>
    </row>
    <row r="218" spans="1:11" ht="29.25" customHeight="1" x14ac:dyDescent="0.25">
      <c r="A218" s="54" t="s">
        <v>28</v>
      </c>
      <c r="B218" s="54"/>
      <c r="C218" s="64">
        <v>642</v>
      </c>
      <c r="D218" s="64"/>
      <c r="E218" s="64" t="s">
        <v>181</v>
      </c>
      <c r="F218" s="64" t="s">
        <v>178</v>
      </c>
      <c r="G218" s="64" t="s">
        <v>161</v>
      </c>
      <c r="H218" s="64">
        <v>240</v>
      </c>
      <c r="I218" s="63">
        <v>11.2</v>
      </c>
      <c r="J218" s="63">
        <v>11.2</v>
      </c>
      <c r="K218" s="63">
        <v>11.2</v>
      </c>
    </row>
    <row r="219" spans="1:11" x14ac:dyDescent="0.25">
      <c r="A219" s="54"/>
      <c r="B219" s="54"/>
      <c r="C219" s="64"/>
      <c r="D219" s="64"/>
      <c r="E219" s="64"/>
      <c r="F219" s="64"/>
      <c r="G219" s="64"/>
      <c r="H219" s="64"/>
      <c r="I219" s="63"/>
      <c r="J219" s="63"/>
      <c r="K219" s="63"/>
    </row>
    <row r="220" spans="1:11" ht="14.25" customHeight="1" x14ac:dyDescent="0.25">
      <c r="A220" s="54"/>
      <c r="B220" s="54"/>
      <c r="C220" s="64"/>
      <c r="D220" s="64"/>
      <c r="E220" s="64"/>
      <c r="F220" s="64"/>
      <c r="G220" s="64"/>
      <c r="H220" s="64"/>
      <c r="I220" s="63"/>
      <c r="J220" s="63"/>
      <c r="K220" s="63"/>
    </row>
    <row r="221" spans="1:11" ht="18.75" customHeight="1" x14ac:dyDescent="0.25">
      <c r="A221" s="59" t="s">
        <v>162</v>
      </c>
      <c r="B221" s="59"/>
      <c r="C221" s="68">
        <v>642</v>
      </c>
      <c r="D221" s="68"/>
      <c r="E221" s="6">
        <v>10</v>
      </c>
      <c r="F221" s="6"/>
      <c r="G221" s="6"/>
      <c r="H221" s="6"/>
      <c r="I221" s="12" t="str">
        <f t="shared" ref="I221:K222" si="9">I222</f>
        <v>811,14966</v>
      </c>
      <c r="J221" s="12" t="str">
        <f t="shared" si="9"/>
        <v>773,20000</v>
      </c>
      <c r="K221" s="13" t="str">
        <f t="shared" si="9"/>
        <v>773,20000</v>
      </c>
    </row>
    <row r="222" spans="1:11" ht="18.75" customHeight="1" x14ac:dyDescent="0.25">
      <c r="A222" s="59" t="s">
        <v>163</v>
      </c>
      <c r="B222" s="59"/>
      <c r="C222" s="68">
        <v>642</v>
      </c>
      <c r="D222" s="68"/>
      <c r="E222" s="6">
        <v>10</v>
      </c>
      <c r="F222" s="6" t="s">
        <v>178</v>
      </c>
      <c r="G222" s="6"/>
      <c r="H222" s="6"/>
      <c r="I222" s="12" t="str">
        <f t="shared" si="9"/>
        <v>811,14966</v>
      </c>
      <c r="J222" s="12" t="str">
        <f t="shared" si="9"/>
        <v>773,20000</v>
      </c>
      <c r="K222" s="13" t="str">
        <f t="shared" si="9"/>
        <v>773,20000</v>
      </c>
    </row>
    <row r="223" spans="1:11" ht="57" customHeight="1" x14ac:dyDescent="0.25">
      <c r="A223" s="56" t="s">
        <v>36</v>
      </c>
      <c r="B223" s="56"/>
      <c r="C223" s="64">
        <v>642</v>
      </c>
      <c r="D223" s="64"/>
      <c r="E223" s="3">
        <v>10</v>
      </c>
      <c r="F223" s="3" t="s">
        <v>178</v>
      </c>
      <c r="G223" s="3" t="s">
        <v>37</v>
      </c>
      <c r="H223" s="3"/>
      <c r="I223" s="11" t="str">
        <f>I224</f>
        <v>811,14966</v>
      </c>
      <c r="J223" s="11" t="str">
        <f>J224</f>
        <v>773,20000</v>
      </c>
      <c r="K223" s="14" t="str">
        <f>K224</f>
        <v>773,20000</v>
      </c>
    </row>
    <row r="224" spans="1:11" ht="81.75" customHeight="1" x14ac:dyDescent="0.25">
      <c r="A224" s="56" t="s">
        <v>164</v>
      </c>
      <c r="B224" s="56"/>
      <c r="C224" s="64">
        <v>642</v>
      </c>
      <c r="D224" s="64"/>
      <c r="E224" s="3">
        <v>10</v>
      </c>
      <c r="F224" s="3" t="s">
        <v>178</v>
      </c>
      <c r="G224" s="3" t="s">
        <v>165</v>
      </c>
      <c r="H224" s="3"/>
      <c r="I224" s="43" t="s">
        <v>255</v>
      </c>
      <c r="J224" s="43" t="s">
        <v>244</v>
      </c>
      <c r="K224" s="43" t="s">
        <v>244</v>
      </c>
    </row>
    <row r="225" spans="1:15" ht="39.75" customHeight="1" x14ac:dyDescent="0.25">
      <c r="A225" s="55" t="s">
        <v>194</v>
      </c>
      <c r="B225" s="53"/>
      <c r="C225" s="64">
        <v>642</v>
      </c>
      <c r="D225" s="64"/>
      <c r="E225" s="24">
        <v>10</v>
      </c>
      <c r="F225" s="24" t="s">
        <v>178</v>
      </c>
      <c r="G225" s="24" t="s">
        <v>165</v>
      </c>
      <c r="H225" s="24" t="s">
        <v>225</v>
      </c>
      <c r="I225" s="43" t="s">
        <v>255</v>
      </c>
      <c r="J225" s="43" t="s">
        <v>244</v>
      </c>
      <c r="K225" s="43" t="s">
        <v>244</v>
      </c>
    </row>
    <row r="226" spans="1:15" ht="21.75" customHeight="1" x14ac:dyDescent="0.25">
      <c r="A226" s="59" t="s">
        <v>166</v>
      </c>
      <c r="B226" s="59"/>
      <c r="C226" s="68">
        <v>642</v>
      </c>
      <c r="D226" s="68"/>
      <c r="E226" s="6">
        <v>11</v>
      </c>
      <c r="F226" s="6"/>
      <c r="G226" s="6"/>
      <c r="H226" s="6"/>
      <c r="I226" s="12" t="str">
        <f>I227</f>
        <v>78,00000</v>
      </c>
      <c r="J226" s="12" t="str">
        <f>J227</f>
        <v>78,00000</v>
      </c>
      <c r="K226" s="13" t="str">
        <f>K227</f>
        <v>78,00000</v>
      </c>
    </row>
    <row r="227" spans="1:15" x14ac:dyDescent="0.25">
      <c r="A227" s="59" t="s">
        <v>167</v>
      </c>
      <c r="B227" s="59"/>
      <c r="C227" s="64">
        <v>642</v>
      </c>
      <c r="D227" s="64"/>
      <c r="E227" s="64">
        <v>11</v>
      </c>
      <c r="F227" s="64" t="s">
        <v>178</v>
      </c>
      <c r="G227" s="64"/>
      <c r="H227" s="64"/>
      <c r="I227" s="63" t="str">
        <f>I229</f>
        <v>78,00000</v>
      </c>
      <c r="J227" s="63" t="str">
        <f>J229</f>
        <v>78,00000</v>
      </c>
      <c r="K227" s="63" t="str">
        <f>K229</f>
        <v>78,00000</v>
      </c>
    </row>
    <row r="228" spans="1:15" ht="12" customHeight="1" x14ac:dyDescent="0.25">
      <c r="A228" s="59"/>
      <c r="B228" s="59"/>
      <c r="C228" s="64"/>
      <c r="D228" s="64"/>
      <c r="E228" s="64"/>
      <c r="F228" s="64"/>
      <c r="G228" s="64"/>
      <c r="H228" s="64"/>
      <c r="I228" s="63"/>
      <c r="J228" s="63"/>
      <c r="K228" s="63"/>
    </row>
    <row r="229" spans="1:15" ht="84.75" customHeight="1" x14ac:dyDescent="0.25">
      <c r="A229" s="59" t="s">
        <v>153</v>
      </c>
      <c r="B229" s="59"/>
      <c r="C229" s="64">
        <v>642</v>
      </c>
      <c r="D229" s="64"/>
      <c r="E229" s="3">
        <v>11</v>
      </c>
      <c r="F229" s="3" t="s">
        <v>178</v>
      </c>
      <c r="G229" s="3" t="s">
        <v>49</v>
      </c>
      <c r="H229" s="3"/>
      <c r="I229" s="11" t="str">
        <f t="shared" ref="I229:K232" si="10">I230</f>
        <v>78,00000</v>
      </c>
      <c r="J229" s="11" t="str">
        <f t="shared" si="10"/>
        <v>78,00000</v>
      </c>
      <c r="K229" s="14" t="str">
        <f t="shared" si="10"/>
        <v>78,00000</v>
      </c>
    </row>
    <row r="230" spans="1:15" ht="125.25" customHeight="1" x14ac:dyDescent="0.25">
      <c r="A230" s="56" t="s">
        <v>154</v>
      </c>
      <c r="B230" s="56"/>
      <c r="C230" s="64">
        <v>642</v>
      </c>
      <c r="D230" s="64"/>
      <c r="E230" s="3">
        <v>11</v>
      </c>
      <c r="F230" s="3" t="s">
        <v>178</v>
      </c>
      <c r="G230" s="3" t="s">
        <v>51</v>
      </c>
      <c r="H230" s="3"/>
      <c r="I230" s="11" t="str">
        <f t="shared" si="10"/>
        <v>78,00000</v>
      </c>
      <c r="J230" s="11" t="str">
        <f t="shared" si="10"/>
        <v>78,00000</v>
      </c>
      <c r="K230" s="14" t="str">
        <f t="shared" si="10"/>
        <v>78,00000</v>
      </c>
    </row>
    <row r="231" spans="1:15" ht="70.5" customHeight="1" x14ac:dyDescent="0.25">
      <c r="A231" s="56" t="s">
        <v>52</v>
      </c>
      <c r="B231" s="56"/>
      <c r="C231" s="64">
        <v>642</v>
      </c>
      <c r="D231" s="64"/>
      <c r="E231" s="3">
        <v>11</v>
      </c>
      <c r="F231" s="3" t="s">
        <v>178</v>
      </c>
      <c r="G231" s="3" t="s">
        <v>53</v>
      </c>
      <c r="H231" s="3"/>
      <c r="I231" s="11" t="str">
        <f t="shared" si="10"/>
        <v>78,00000</v>
      </c>
      <c r="J231" s="11" t="str">
        <f t="shared" si="10"/>
        <v>78,00000</v>
      </c>
      <c r="K231" s="14" t="str">
        <f t="shared" si="10"/>
        <v>78,00000</v>
      </c>
    </row>
    <row r="232" spans="1:15" ht="146.25" customHeight="1" x14ac:dyDescent="0.25">
      <c r="A232" s="55" t="s">
        <v>168</v>
      </c>
      <c r="B232" s="67"/>
      <c r="C232" s="64">
        <v>642</v>
      </c>
      <c r="D232" s="64"/>
      <c r="E232" s="3">
        <v>11</v>
      </c>
      <c r="F232" s="3" t="s">
        <v>178</v>
      </c>
      <c r="G232" s="3" t="s">
        <v>169</v>
      </c>
      <c r="H232" s="3"/>
      <c r="I232" s="11" t="str">
        <f t="shared" si="10"/>
        <v>78,00000</v>
      </c>
      <c r="J232" s="11" t="str">
        <f t="shared" si="10"/>
        <v>78,00000</v>
      </c>
      <c r="K232" s="14" t="str">
        <f t="shared" si="10"/>
        <v>78,00000</v>
      </c>
    </row>
    <row r="233" spans="1:15" ht="33" customHeight="1" x14ac:dyDescent="0.25">
      <c r="A233" s="56" t="s">
        <v>170</v>
      </c>
      <c r="B233" s="56"/>
      <c r="C233" s="64">
        <v>642</v>
      </c>
      <c r="D233" s="64"/>
      <c r="E233" s="3">
        <v>11</v>
      </c>
      <c r="F233" s="3" t="s">
        <v>178</v>
      </c>
      <c r="G233" s="3" t="s">
        <v>169</v>
      </c>
      <c r="H233" s="3">
        <v>540</v>
      </c>
      <c r="I233" s="43" t="s">
        <v>245</v>
      </c>
      <c r="J233" s="43" t="s">
        <v>245</v>
      </c>
      <c r="K233" s="43" t="s">
        <v>245</v>
      </c>
      <c r="O233" t="s">
        <v>199</v>
      </c>
    </row>
    <row r="234" spans="1:15" ht="27" customHeight="1" x14ac:dyDescent="0.25">
      <c r="A234" s="59" t="s">
        <v>171</v>
      </c>
      <c r="B234" s="59"/>
      <c r="C234" s="62"/>
      <c r="D234" s="62"/>
      <c r="E234" s="10"/>
      <c r="F234" s="10"/>
      <c r="G234" s="3"/>
      <c r="H234" s="10"/>
      <c r="I234" s="31" t="s">
        <v>257</v>
      </c>
      <c r="J234" s="33">
        <v>15829.457759999999</v>
      </c>
      <c r="K234" s="33" t="s">
        <v>213</v>
      </c>
    </row>
    <row r="241" spans="13:13" x14ac:dyDescent="0.25">
      <c r="M241" t="s">
        <v>199</v>
      </c>
    </row>
  </sheetData>
  <mergeCells count="476">
    <mergeCell ref="A21:B21"/>
    <mergeCell ref="A22:B22"/>
    <mergeCell ref="C205:D205"/>
    <mergeCell ref="A210:B210"/>
    <mergeCell ref="C210:D210"/>
    <mergeCell ref="A209:B209"/>
    <mergeCell ref="C209:D209"/>
    <mergeCell ref="A206:B206"/>
    <mergeCell ref="C206:D206"/>
    <mergeCell ref="A207:B207"/>
    <mergeCell ref="C207:D207"/>
    <mergeCell ref="A208:B208"/>
    <mergeCell ref="C208:D208"/>
    <mergeCell ref="A29:B29"/>
    <mergeCell ref="C29:D29"/>
    <mergeCell ref="A30:B30"/>
    <mergeCell ref="C30:D30"/>
    <mergeCell ref="A35:B35"/>
    <mergeCell ref="C35:D35"/>
    <mergeCell ref="A36:B36"/>
    <mergeCell ref="C36:D36"/>
    <mergeCell ref="A33:B33"/>
    <mergeCell ref="C33:D33"/>
    <mergeCell ref="A34:B34"/>
    <mergeCell ref="E198:E199"/>
    <mergeCell ref="F198:F199"/>
    <mergeCell ref="G198:G199"/>
    <mergeCell ref="H198:H199"/>
    <mergeCell ref="I198:I199"/>
    <mergeCell ref="J198:J199"/>
    <mergeCell ref="K198:K199"/>
    <mergeCell ref="C200:D200"/>
    <mergeCell ref="C201:D201"/>
    <mergeCell ref="A14:B14"/>
    <mergeCell ref="C14:D14"/>
    <mergeCell ref="D8:K8"/>
    <mergeCell ref="B8:C8"/>
    <mergeCell ref="A19:B19"/>
    <mergeCell ref="C19:D19"/>
    <mergeCell ref="B1:C1"/>
    <mergeCell ref="A2:A3"/>
    <mergeCell ref="B2:K2"/>
    <mergeCell ref="B3:K3"/>
    <mergeCell ref="D1:K1"/>
    <mergeCell ref="A12:B12"/>
    <mergeCell ref="C12:D12"/>
    <mergeCell ref="H12:K12"/>
    <mergeCell ref="A13:B13"/>
    <mergeCell ref="C13:D13"/>
    <mergeCell ref="I4:K4"/>
    <mergeCell ref="I5:K5"/>
    <mergeCell ref="I7:K7"/>
    <mergeCell ref="I6:K6"/>
    <mergeCell ref="A20:B20"/>
    <mergeCell ref="C20:D20"/>
    <mergeCell ref="A17:B17"/>
    <mergeCell ref="C17:D17"/>
    <mergeCell ref="A18:B18"/>
    <mergeCell ref="C18:D18"/>
    <mergeCell ref="A15:B15"/>
    <mergeCell ref="C15:D15"/>
    <mergeCell ref="A16:B16"/>
    <mergeCell ref="C16:D16"/>
    <mergeCell ref="I23:I27"/>
    <mergeCell ref="J23:J28"/>
    <mergeCell ref="K23:K28"/>
    <mergeCell ref="A28:B28"/>
    <mergeCell ref="C28:D28"/>
    <mergeCell ref="A23:B27"/>
    <mergeCell ref="C23:D27"/>
    <mergeCell ref="E23:E27"/>
    <mergeCell ref="F23:F27"/>
    <mergeCell ref="G23:G27"/>
    <mergeCell ref="H23:H27"/>
    <mergeCell ref="C34:D34"/>
    <mergeCell ref="A31:B31"/>
    <mergeCell ref="C31:D31"/>
    <mergeCell ref="A32:B32"/>
    <mergeCell ref="C32:D32"/>
    <mergeCell ref="A39:B39"/>
    <mergeCell ref="C39:D39"/>
    <mergeCell ref="A40:B42"/>
    <mergeCell ref="C40:D42"/>
    <mergeCell ref="E40:E42"/>
    <mergeCell ref="F40:F42"/>
    <mergeCell ref="G40:G42"/>
    <mergeCell ref="H40:H42"/>
    <mergeCell ref="A37:B37"/>
    <mergeCell ref="C37:D37"/>
    <mergeCell ref="A38:B38"/>
    <mergeCell ref="C38:D38"/>
    <mergeCell ref="K43:K48"/>
    <mergeCell ref="I49:I51"/>
    <mergeCell ref="J49:J51"/>
    <mergeCell ref="K49:K51"/>
    <mergeCell ref="A43:B48"/>
    <mergeCell ref="C43:D48"/>
    <mergeCell ref="E43:E48"/>
    <mergeCell ref="F43:F48"/>
    <mergeCell ref="G43:G48"/>
    <mergeCell ref="A54:B54"/>
    <mergeCell ref="C54:D54"/>
    <mergeCell ref="A49:B51"/>
    <mergeCell ref="C49:D51"/>
    <mergeCell ref="E49:E51"/>
    <mergeCell ref="F49:F51"/>
    <mergeCell ref="G49:G51"/>
    <mergeCell ref="H49:H51"/>
    <mergeCell ref="H43:H48"/>
    <mergeCell ref="A52:B52"/>
    <mergeCell ref="A53:B53"/>
    <mergeCell ref="A59:B59"/>
    <mergeCell ref="C59:D59"/>
    <mergeCell ref="A60:B60"/>
    <mergeCell ref="C60:D60"/>
    <mergeCell ref="A57:B57"/>
    <mergeCell ref="C57:D57"/>
    <mergeCell ref="A58:B58"/>
    <mergeCell ref="C58:D58"/>
    <mergeCell ref="A55:B55"/>
    <mergeCell ref="C55:D55"/>
    <mergeCell ref="A56:B56"/>
    <mergeCell ref="C56:D56"/>
    <mergeCell ref="A65:B65"/>
    <mergeCell ref="C65:D65"/>
    <mergeCell ref="A66:B66"/>
    <mergeCell ref="C66:D66"/>
    <mergeCell ref="A63:B63"/>
    <mergeCell ref="C63:D63"/>
    <mergeCell ref="A64:B64"/>
    <mergeCell ref="C64:D64"/>
    <mergeCell ref="A61:B61"/>
    <mergeCell ref="C61:D61"/>
    <mergeCell ref="A62:B62"/>
    <mergeCell ref="C62:D62"/>
    <mergeCell ref="I68:I73"/>
    <mergeCell ref="J68:J73"/>
    <mergeCell ref="K68:K73"/>
    <mergeCell ref="A67:B67"/>
    <mergeCell ref="C67:D67"/>
    <mergeCell ref="A68:B73"/>
    <mergeCell ref="C68:D73"/>
    <mergeCell ref="E68:E73"/>
    <mergeCell ref="F68:F73"/>
    <mergeCell ref="G68:G73"/>
    <mergeCell ref="H68:H73"/>
    <mergeCell ref="J74:J75"/>
    <mergeCell ref="K74:K75"/>
    <mergeCell ref="A74:B76"/>
    <mergeCell ref="C74:D76"/>
    <mergeCell ref="E74:E76"/>
    <mergeCell ref="F74:F76"/>
    <mergeCell ref="G74:G76"/>
    <mergeCell ref="H74:H76"/>
    <mergeCell ref="I74:I76"/>
    <mergeCell ref="I80:I82"/>
    <mergeCell ref="J80:J82"/>
    <mergeCell ref="K80:K82"/>
    <mergeCell ref="A80:B82"/>
    <mergeCell ref="C80:D82"/>
    <mergeCell ref="E80:E82"/>
    <mergeCell ref="F80:F82"/>
    <mergeCell ref="G80:G82"/>
    <mergeCell ref="A77:B79"/>
    <mergeCell ref="C77:D79"/>
    <mergeCell ref="E77:E79"/>
    <mergeCell ref="F77:F79"/>
    <mergeCell ref="G77:G79"/>
    <mergeCell ref="H77:H79"/>
    <mergeCell ref="I77:I79"/>
    <mergeCell ref="A85:B85"/>
    <mergeCell ref="C85:D85"/>
    <mergeCell ref="A86:B86"/>
    <mergeCell ref="C86:D86"/>
    <mergeCell ref="A83:B83"/>
    <mergeCell ref="C83:D83"/>
    <mergeCell ref="A84:B84"/>
    <mergeCell ref="C84:D84"/>
    <mergeCell ref="H80:H82"/>
    <mergeCell ref="A91:B91"/>
    <mergeCell ref="C91:D91"/>
    <mergeCell ref="A89:B89"/>
    <mergeCell ref="C89:D89"/>
    <mergeCell ref="A90:B90"/>
    <mergeCell ref="C90:D90"/>
    <mergeCell ref="A87:B87"/>
    <mergeCell ref="C87:D87"/>
    <mergeCell ref="A88:B88"/>
    <mergeCell ref="C88:D88"/>
    <mergeCell ref="A97:B97"/>
    <mergeCell ref="C97:D97"/>
    <mergeCell ref="A98:B98"/>
    <mergeCell ref="C98:D98"/>
    <mergeCell ref="A94:B94"/>
    <mergeCell ref="C94:D94"/>
    <mergeCell ref="A95:B95"/>
    <mergeCell ref="C95:D95"/>
    <mergeCell ref="A92:B92"/>
    <mergeCell ref="C92:D92"/>
    <mergeCell ref="A93:B93"/>
    <mergeCell ref="C93:D93"/>
    <mergeCell ref="A96:B96"/>
    <mergeCell ref="C96:D96"/>
    <mergeCell ref="A103:B103"/>
    <mergeCell ref="C103:D103"/>
    <mergeCell ref="A104:B104"/>
    <mergeCell ref="C104:D104"/>
    <mergeCell ref="A101:B101"/>
    <mergeCell ref="C101:D101"/>
    <mergeCell ref="A102:B102"/>
    <mergeCell ref="C102:D102"/>
    <mergeCell ref="A99:B99"/>
    <mergeCell ref="C99:D99"/>
    <mergeCell ref="A100:B100"/>
    <mergeCell ref="C100:D100"/>
    <mergeCell ref="I111:I114"/>
    <mergeCell ref="J111:J114"/>
    <mergeCell ref="K111:K114"/>
    <mergeCell ref="I107:I110"/>
    <mergeCell ref="J107:J110"/>
    <mergeCell ref="K107:K110"/>
    <mergeCell ref="A105:B105"/>
    <mergeCell ref="C105:D105"/>
    <mergeCell ref="A106:B106"/>
    <mergeCell ref="C106:D106"/>
    <mergeCell ref="A111:B114"/>
    <mergeCell ref="C111:D114"/>
    <mergeCell ref="E111:E114"/>
    <mergeCell ref="F111:F114"/>
    <mergeCell ref="G111:G114"/>
    <mergeCell ref="H111:H114"/>
    <mergeCell ref="A107:B110"/>
    <mergeCell ref="C107:D110"/>
    <mergeCell ref="E107:E110"/>
    <mergeCell ref="F107:F110"/>
    <mergeCell ref="G107:G110"/>
    <mergeCell ref="H107:H110"/>
    <mergeCell ref="J123:J125"/>
    <mergeCell ref="K123:K125"/>
    <mergeCell ref="A119:B122"/>
    <mergeCell ref="C119:D122"/>
    <mergeCell ref="E119:E122"/>
    <mergeCell ref="F119:F122"/>
    <mergeCell ref="G119:G122"/>
    <mergeCell ref="H119:H122"/>
    <mergeCell ref="A115:B118"/>
    <mergeCell ref="C115:D118"/>
    <mergeCell ref="E115:E118"/>
    <mergeCell ref="F115:F118"/>
    <mergeCell ref="G115:G118"/>
    <mergeCell ref="H115:H118"/>
    <mergeCell ref="I115:I118"/>
    <mergeCell ref="J115:J118"/>
    <mergeCell ref="K115:K118"/>
    <mergeCell ref="I119:I122"/>
    <mergeCell ref="J119:J122"/>
    <mergeCell ref="K119:K122"/>
    <mergeCell ref="A126:B126"/>
    <mergeCell ref="C126:D126"/>
    <mergeCell ref="A123:B125"/>
    <mergeCell ref="C123:D125"/>
    <mergeCell ref="E123:E125"/>
    <mergeCell ref="F123:F125"/>
    <mergeCell ref="G123:G125"/>
    <mergeCell ref="H123:H125"/>
    <mergeCell ref="I123:I125"/>
    <mergeCell ref="A131:B131"/>
    <mergeCell ref="C131:D131"/>
    <mergeCell ref="A132:B132"/>
    <mergeCell ref="C132:D132"/>
    <mergeCell ref="A129:B129"/>
    <mergeCell ref="C129:D129"/>
    <mergeCell ref="A130:B130"/>
    <mergeCell ref="C130:D130"/>
    <mergeCell ref="A127:B127"/>
    <mergeCell ref="C127:D127"/>
    <mergeCell ref="A128:B128"/>
    <mergeCell ref="C128:D12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3:B133"/>
    <mergeCell ref="C133:D133"/>
    <mergeCell ref="A134:B134"/>
    <mergeCell ref="C134:D134"/>
    <mergeCell ref="A137:B137"/>
    <mergeCell ref="A138:B138"/>
    <mergeCell ref="A145:B145"/>
    <mergeCell ref="C145:D145"/>
    <mergeCell ref="A146:B146"/>
    <mergeCell ref="C146:D146"/>
    <mergeCell ref="A143:B143"/>
    <mergeCell ref="C143:D143"/>
    <mergeCell ref="A144:B144"/>
    <mergeCell ref="C144:D144"/>
    <mergeCell ref="A141:B141"/>
    <mergeCell ref="C141:D141"/>
    <mergeCell ref="A142:B142"/>
    <mergeCell ref="C142:D142"/>
    <mergeCell ref="A158:B158"/>
    <mergeCell ref="C158:D158"/>
    <mergeCell ref="A163:B163"/>
    <mergeCell ref="C163:D163"/>
    <mergeCell ref="A149:B149"/>
    <mergeCell ref="C149:D149"/>
    <mergeCell ref="A150:B150"/>
    <mergeCell ref="C150:D150"/>
    <mergeCell ref="A147:B147"/>
    <mergeCell ref="C147:D147"/>
    <mergeCell ref="A148:B148"/>
    <mergeCell ref="C148:D148"/>
    <mergeCell ref="A151:B151"/>
    <mergeCell ref="A152:B152"/>
    <mergeCell ref="A153:B153"/>
    <mergeCell ref="A154:B154"/>
    <mergeCell ref="A155:B155"/>
    <mergeCell ref="A156:B156"/>
    <mergeCell ref="A157:B157"/>
    <mergeCell ref="K171:K172"/>
    <mergeCell ref="A168:B168"/>
    <mergeCell ref="C168:D168"/>
    <mergeCell ref="A169:B169"/>
    <mergeCell ref="C169:D169"/>
    <mergeCell ref="J164:J166"/>
    <mergeCell ref="K164:K166"/>
    <mergeCell ref="A167:B167"/>
    <mergeCell ref="C167:D167"/>
    <mergeCell ref="C164:D166"/>
    <mergeCell ref="E164:E166"/>
    <mergeCell ref="A164:B166"/>
    <mergeCell ref="H164:H166"/>
    <mergeCell ref="I164:I166"/>
    <mergeCell ref="F164:F166"/>
    <mergeCell ref="G164:G166"/>
    <mergeCell ref="A170:B170"/>
    <mergeCell ref="C170:D170"/>
    <mergeCell ref="A171:B172"/>
    <mergeCell ref="C171:D172"/>
    <mergeCell ref="E171:E172"/>
    <mergeCell ref="F171:F172"/>
    <mergeCell ref="G171:G172"/>
    <mergeCell ref="H171:H172"/>
    <mergeCell ref="C178:D178"/>
    <mergeCell ref="A179:B179"/>
    <mergeCell ref="C179:D179"/>
    <mergeCell ref="A177:B177"/>
    <mergeCell ref="C177:D177"/>
    <mergeCell ref="J171:J172"/>
    <mergeCell ref="A174:B174"/>
    <mergeCell ref="C174:D174"/>
    <mergeCell ref="A175:B175"/>
    <mergeCell ref="C175:D175"/>
    <mergeCell ref="A173:B173"/>
    <mergeCell ref="C173:D173"/>
    <mergeCell ref="I171:I172"/>
    <mergeCell ref="A176:B176"/>
    <mergeCell ref="C176:D176"/>
    <mergeCell ref="C182:D182"/>
    <mergeCell ref="A183:B183"/>
    <mergeCell ref="C183:D183"/>
    <mergeCell ref="A182:B182"/>
    <mergeCell ref="A187:B187"/>
    <mergeCell ref="C187:D187"/>
    <mergeCell ref="A188:B188"/>
    <mergeCell ref="C188:D188"/>
    <mergeCell ref="A184:B184"/>
    <mergeCell ref="C184:D184"/>
    <mergeCell ref="A185:B185"/>
    <mergeCell ref="C185:D185"/>
    <mergeCell ref="A186:B186"/>
    <mergeCell ref="C186:D186"/>
    <mergeCell ref="C192:D192"/>
    <mergeCell ref="A193:B193"/>
    <mergeCell ref="C193:D193"/>
    <mergeCell ref="A203:B203"/>
    <mergeCell ref="C203:D203"/>
    <mergeCell ref="A189:B189"/>
    <mergeCell ref="C189:D189"/>
    <mergeCell ref="A202:B202"/>
    <mergeCell ref="A197:B197"/>
    <mergeCell ref="A200:B200"/>
    <mergeCell ref="A201:B201"/>
    <mergeCell ref="C197:D197"/>
    <mergeCell ref="A198:B199"/>
    <mergeCell ref="C198:D199"/>
    <mergeCell ref="C202:D202"/>
    <mergeCell ref="A194:B194"/>
    <mergeCell ref="A196:B196"/>
    <mergeCell ref="A195:B195"/>
    <mergeCell ref="J213:J215"/>
    <mergeCell ref="K213:K215"/>
    <mergeCell ref="A211:B211"/>
    <mergeCell ref="C211:D211"/>
    <mergeCell ref="A212:B212"/>
    <mergeCell ref="C212:D212"/>
    <mergeCell ref="A213:B215"/>
    <mergeCell ref="C213:D215"/>
    <mergeCell ref="E213:E215"/>
    <mergeCell ref="F213:F215"/>
    <mergeCell ref="G213:G215"/>
    <mergeCell ref="H213:H215"/>
    <mergeCell ref="I213:I215"/>
    <mergeCell ref="C221:D221"/>
    <mergeCell ref="A222:B222"/>
    <mergeCell ref="C222:D222"/>
    <mergeCell ref="I218:I220"/>
    <mergeCell ref="J218:J220"/>
    <mergeCell ref="K218:K220"/>
    <mergeCell ref="H216:H217"/>
    <mergeCell ref="A218:B220"/>
    <mergeCell ref="C218:D220"/>
    <mergeCell ref="E218:E220"/>
    <mergeCell ref="F218:F220"/>
    <mergeCell ref="G218:G220"/>
    <mergeCell ref="I216:I217"/>
    <mergeCell ref="J216:J217"/>
    <mergeCell ref="K216:K217"/>
    <mergeCell ref="A216:B217"/>
    <mergeCell ref="C216:D217"/>
    <mergeCell ref="E216:E217"/>
    <mergeCell ref="F216:F217"/>
    <mergeCell ref="G216:G217"/>
    <mergeCell ref="C226:D226"/>
    <mergeCell ref="A227:B228"/>
    <mergeCell ref="C227:D228"/>
    <mergeCell ref="E227:E228"/>
    <mergeCell ref="F227:F228"/>
    <mergeCell ref="G227:G228"/>
    <mergeCell ref="H227:H228"/>
    <mergeCell ref="A224:B224"/>
    <mergeCell ref="C224:D224"/>
    <mergeCell ref="A225:B225"/>
    <mergeCell ref="C225:D225"/>
    <mergeCell ref="C234:D234"/>
    <mergeCell ref="J227:J228"/>
    <mergeCell ref="K227:K228"/>
    <mergeCell ref="A223:B223"/>
    <mergeCell ref="C223:D223"/>
    <mergeCell ref="H218:H220"/>
    <mergeCell ref="A9:K11"/>
    <mergeCell ref="I40:I42"/>
    <mergeCell ref="J40:J42"/>
    <mergeCell ref="K40:K42"/>
    <mergeCell ref="I43:I48"/>
    <mergeCell ref="J43:J48"/>
    <mergeCell ref="A232:B232"/>
    <mergeCell ref="C232:D232"/>
    <mergeCell ref="A233:B233"/>
    <mergeCell ref="C233:D233"/>
    <mergeCell ref="A230:B230"/>
    <mergeCell ref="C230:D230"/>
    <mergeCell ref="A231:B231"/>
    <mergeCell ref="C231:D231"/>
    <mergeCell ref="I227:I228"/>
    <mergeCell ref="A229:B229"/>
    <mergeCell ref="C229:D229"/>
    <mergeCell ref="A226:B226"/>
    <mergeCell ref="A180:B180"/>
    <mergeCell ref="A181:B181"/>
    <mergeCell ref="A190:B190"/>
    <mergeCell ref="A191:B191"/>
    <mergeCell ref="A159:B159"/>
    <mergeCell ref="A160:B160"/>
    <mergeCell ref="A162:B162"/>
    <mergeCell ref="A161:B161"/>
    <mergeCell ref="A234:B234"/>
    <mergeCell ref="A221:B221"/>
    <mergeCell ref="A192:B192"/>
    <mergeCell ref="A204:B204"/>
    <mergeCell ref="A205:B205"/>
    <mergeCell ref="A178:B178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2022-07-07T12:08:23Z</cp:lastPrinted>
  <dcterms:created xsi:type="dcterms:W3CDTF">2021-11-19T05:51:32Z</dcterms:created>
  <dcterms:modified xsi:type="dcterms:W3CDTF">2022-12-27T12:55:26Z</dcterms:modified>
</cp:coreProperties>
</file>