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Лист1!$12:$13</definedName>
  </definedNames>
  <calcPr calcId="145621"/>
</workbook>
</file>

<file path=xl/calcChain.xml><?xml version="1.0" encoding="utf-8"?>
<calcChain xmlns="http://schemas.openxmlformats.org/spreadsheetml/2006/main">
  <c r="K200" i="1" l="1"/>
  <c r="J200" i="1"/>
  <c r="K14" i="1"/>
  <c r="J14" i="1"/>
  <c r="I69" i="1" l="1"/>
  <c r="I68" i="1" s="1"/>
  <c r="I66" i="1"/>
  <c r="I65" i="1" s="1"/>
  <c r="I64" i="1" s="1"/>
  <c r="K141" i="1" l="1"/>
  <c r="K140" i="1" s="1"/>
  <c r="K139" i="1" s="1"/>
  <c r="J141" i="1"/>
  <c r="J140" i="1" s="1"/>
  <c r="J139" i="1" s="1"/>
  <c r="I141" i="1"/>
  <c r="I140" i="1" s="1"/>
  <c r="I139" i="1" s="1"/>
  <c r="I77" i="1" l="1"/>
  <c r="I153" i="1" l="1"/>
  <c r="K126" i="1"/>
  <c r="J126" i="1"/>
  <c r="I126" i="1"/>
  <c r="I136" i="1" l="1"/>
  <c r="K64" i="1"/>
  <c r="J64" i="1"/>
  <c r="K189" i="1" l="1"/>
  <c r="J189" i="1"/>
  <c r="K88" i="1" l="1"/>
  <c r="K87" i="1" s="1"/>
  <c r="K86" i="1" s="1"/>
  <c r="J88" i="1"/>
  <c r="J87" i="1" s="1"/>
  <c r="K84" i="1"/>
  <c r="K83" i="1" s="1"/>
  <c r="K82" i="1" s="1"/>
  <c r="J84" i="1"/>
  <c r="J83" i="1" s="1"/>
  <c r="J82" i="1" s="1"/>
  <c r="K57" i="1"/>
  <c r="K56" i="1" s="1"/>
  <c r="K55" i="1" s="1"/>
  <c r="J57" i="1"/>
  <c r="J56" i="1" s="1"/>
  <c r="J55" i="1" s="1"/>
  <c r="J54" i="1" s="1"/>
  <c r="K62" i="1"/>
  <c r="K61" i="1" s="1"/>
  <c r="K60" i="1" s="1"/>
  <c r="K59" i="1" s="1"/>
  <c r="J62" i="1"/>
  <c r="J61" i="1" s="1"/>
  <c r="J60" i="1" s="1"/>
  <c r="J59" i="1" s="1"/>
  <c r="K54" i="1" l="1"/>
  <c r="J86" i="1"/>
  <c r="J81" i="1" s="1"/>
  <c r="J80" i="1" s="1"/>
  <c r="K81" i="1"/>
  <c r="K80" i="1" s="1"/>
  <c r="K77" i="1"/>
  <c r="K76" i="1" s="1"/>
  <c r="K75" i="1" s="1"/>
  <c r="K74" i="1" s="1"/>
  <c r="J77" i="1"/>
  <c r="J76" i="1" s="1"/>
  <c r="J75" i="1" s="1"/>
  <c r="J74" i="1" s="1"/>
  <c r="I76" i="1" l="1"/>
  <c r="I75" i="1" s="1"/>
  <c r="I74" i="1" s="1"/>
  <c r="I189" i="1"/>
  <c r="K120" i="1" l="1"/>
  <c r="J120" i="1"/>
  <c r="I120" i="1" l="1"/>
  <c r="I123" i="1" l="1"/>
  <c r="I122" i="1" s="1"/>
  <c r="I116" i="1"/>
  <c r="I88" i="1"/>
  <c r="I87" i="1" s="1"/>
  <c r="I86" i="1" s="1"/>
  <c r="I84" i="1"/>
  <c r="I83" i="1" s="1"/>
  <c r="I82" i="1" s="1"/>
  <c r="I81" i="1" l="1"/>
  <c r="I80" i="1" s="1"/>
  <c r="I62" i="1"/>
  <c r="I61" i="1" s="1"/>
  <c r="I60" i="1" s="1"/>
  <c r="I59" i="1" s="1"/>
  <c r="I57" i="1"/>
  <c r="I55" i="1" s="1"/>
  <c r="I54" i="1" s="1"/>
  <c r="I52" i="1"/>
  <c r="I51" i="1" s="1"/>
  <c r="I33" i="1"/>
  <c r="I19" i="1"/>
  <c r="I18" i="1" s="1"/>
  <c r="I17" i="1" s="1"/>
  <c r="J36" i="1" l="1"/>
  <c r="K36" i="1"/>
  <c r="I36" i="1"/>
  <c r="J33" i="1"/>
  <c r="K33" i="1"/>
  <c r="K197" i="1"/>
  <c r="K196" i="1" s="1"/>
  <c r="K195" i="1" s="1"/>
  <c r="K194" i="1" s="1"/>
  <c r="K192" i="1" s="1"/>
  <c r="K191" i="1" s="1"/>
  <c r="J197" i="1"/>
  <c r="J196" i="1" s="1"/>
  <c r="J195" i="1" s="1"/>
  <c r="J194" i="1" s="1"/>
  <c r="J192" i="1" s="1"/>
  <c r="J191" i="1" s="1"/>
  <c r="I197" i="1"/>
  <c r="I196" i="1" s="1"/>
  <c r="I195" i="1" s="1"/>
  <c r="I194" i="1" s="1"/>
  <c r="I192" i="1" s="1"/>
  <c r="I191" i="1" s="1"/>
  <c r="K188" i="1"/>
  <c r="K187" i="1" s="1"/>
  <c r="K186" i="1" s="1"/>
  <c r="J188" i="1"/>
  <c r="J187" i="1" s="1"/>
  <c r="J186" i="1" s="1"/>
  <c r="I188" i="1"/>
  <c r="I187" i="1" s="1"/>
  <c r="I186" i="1" s="1"/>
  <c r="K181" i="1"/>
  <c r="K178" i="1" s="1"/>
  <c r="K177" i="1" s="1"/>
  <c r="K176" i="1" s="1"/>
  <c r="J181" i="1"/>
  <c r="J178" i="1" s="1"/>
  <c r="J177" i="1" s="1"/>
  <c r="J176" i="1" s="1"/>
  <c r="I181" i="1"/>
  <c r="I178" i="1" s="1"/>
  <c r="I177" i="1" s="1"/>
  <c r="I176" i="1" s="1"/>
  <c r="K174" i="1"/>
  <c r="K173" i="1" s="1"/>
  <c r="K172" i="1" s="1"/>
  <c r="K171" i="1" s="1"/>
  <c r="K170" i="1" s="1"/>
  <c r="K169" i="1" s="1"/>
  <c r="J174" i="1"/>
  <c r="J173" i="1" s="1"/>
  <c r="J172" i="1" s="1"/>
  <c r="J171" i="1" s="1"/>
  <c r="I174" i="1"/>
  <c r="I173" i="1" s="1"/>
  <c r="I172" i="1" s="1"/>
  <c r="I171" i="1" s="1"/>
  <c r="K167" i="1"/>
  <c r="K166" i="1" s="1"/>
  <c r="J167" i="1"/>
  <c r="J166" i="1" s="1"/>
  <c r="I167" i="1"/>
  <c r="I166" i="1" s="1"/>
  <c r="K164" i="1"/>
  <c r="J164" i="1"/>
  <c r="I164" i="1"/>
  <c r="K160" i="1"/>
  <c r="J160" i="1"/>
  <c r="I160" i="1"/>
  <c r="K157" i="1"/>
  <c r="J157" i="1"/>
  <c r="I157" i="1"/>
  <c r="K155" i="1"/>
  <c r="J155" i="1"/>
  <c r="I155" i="1"/>
  <c r="J153" i="1"/>
  <c r="J150" i="1"/>
  <c r="I150" i="1"/>
  <c r="J148" i="1"/>
  <c r="K148" i="1"/>
  <c r="I148" i="1"/>
  <c r="K136" i="1"/>
  <c r="K135" i="1" s="1"/>
  <c r="K134" i="1" s="1"/>
  <c r="J136" i="1"/>
  <c r="J135" i="1" s="1"/>
  <c r="J134" i="1" s="1"/>
  <c r="I135" i="1"/>
  <c r="I134" i="1" s="1"/>
  <c r="K132" i="1"/>
  <c r="K131" i="1" s="1"/>
  <c r="K130" i="1" s="1"/>
  <c r="J131" i="1"/>
  <c r="J130" i="1" s="1"/>
  <c r="I132" i="1"/>
  <c r="I131" i="1" s="1"/>
  <c r="I130" i="1" s="1"/>
  <c r="I125" i="1" s="1"/>
  <c r="K123" i="1"/>
  <c r="K122" i="1" s="1"/>
  <c r="J123" i="1"/>
  <c r="J122" i="1" s="1"/>
  <c r="K118" i="1"/>
  <c r="K115" i="1" s="1"/>
  <c r="J118" i="1"/>
  <c r="I118" i="1"/>
  <c r="I115" i="1" s="1"/>
  <c r="J116" i="1"/>
  <c r="K113" i="1"/>
  <c r="K112" i="1" s="1"/>
  <c r="J113" i="1"/>
  <c r="J112" i="1" s="1"/>
  <c r="I113" i="1"/>
  <c r="K29" i="1"/>
  <c r="J31" i="1"/>
  <c r="J29" i="1" s="1"/>
  <c r="I29" i="1"/>
  <c r="K19" i="1"/>
  <c r="K18" i="1" s="1"/>
  <c r="K17" i="1" s="1"/>
  <c r="K16" i="1" s="1"/>
  <c r="J19" i="1"/>
  <c r="J18" i="1" s="1"/>
  <c r="J17" i="1" s="1"/>
  <c r="J16" i="1" s="1"/>
  <c r="I16" i="1"/>
  <c r="I159" i="1" l="1"/>
  <c r="J125" i="1"/>
  <c r="K125" i="1"/>
  <c r="I112" i="1"/>
  <c r="I111" i="1" s="1"/>
  <c r="J159" i="1"/>
  <c r="K159" i="1"/>
  <c r="J115" i="1"/>
  <c r="J111" i="1" s="1"/>
  <c r="J110" i="1" s="1"/>
  <c r="K147" i="1"/>
  <c r="J147" i="1"/>
  <c r="J144" i="1" s="1"/>
  <c r="I147" i="1"/>
  <c r="J28" i="1"/>
  <c r="J27" i="1" s="1"/>
  <c r="J21" i="1" s="1"/>
  <c r="J15" i="1" s="1"/>
  <c r="I28" i="1"/>
  <c r="I27" i="1" s="1"/>
  <c r="I21" i="1" s="1"/>
  <c r="I15" i="1" s="1"/>
  <c r="K28" i="1"/>
  <c r="K27" i="1" s="1"/>
  <c r="K21" i="1" s="1"/>
  <c r="K15" i="1" s="1"/>
  <c r="J170" i="1"/>
  <c r="J169" i="1" s="1"/>
  <c r="I170" i="1"/>
  <c r="I169" i="1" s="1"/>
  <c r="K111" i="1"/>
  <c r="K110" i="1" s="1"/>
  <c r="K109" i="1" l="1"/>
  <c r="K144" i="1"/>
  <c r="K143" i="1" s="1"/>
  <c r="I144" i="1"/>
  <c r="I143" i="1" s="1"/>
  <c r="I138" i="1" s="1"/>
  <c r="J143" i="1"/>
  <c r="J138" i="1" s="1"/>
  <c r="I110" i="1"/>
  <c r="I109" i="1" s="1"/>
  <c r="J109" i="1"/>
  <c r="K138" i="1" l="1"/>
  <c r="I14" i="1"/>
</calcChain>
</file>

<file path=xl/sharedStrings.xml><?xml version="1.0" encoding="utf-8"?>
<sst xmlns="http://schemas.openxmlformats.org/spreadsheetml/2006/main" count="559" uniqueCount="215">
  <si>
    <t xml:space="preserve">                                                                        </t>
  </si>
  <si>
    <t xml:space="preserve">                                                  Приложение 3</t>
  </si>
  <si>
    <t xml:space="preserve">                      (тыс.рублей)    </t>
  </si>
  <si>
    <t>Наименование</t>
  </si>
  <si>
    <t>Мин</t>
  </si>
  <si>
    <t>Рз</t>
  </si>
  <si>
    <t>ПР</t>
  </si>
  <si>
    <t>ЦСР</t>
  </si>
  <si>
    <t>ВР</t>
  </si>
  <si>
    <t>2023 год</t>
  </si>
  <si>
    <t>2024 год</t>
  </si>
  <si>
    <t xml:space="preserve">Администрация Федорковского сельского поселения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</si>
  <si>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</si>
  <si>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</si>
  <si>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деятельности органов местного самоуправления сельского поселения,  не отнесенные к муниципальным программам Федорковского сельского поселения</t>
  </si>
  <si>
    <t>92 0 00 00000</t>
  </si>
  <si>
    <t>Глава Федорковского сельского поселения</t>
  </si>
  <si>
    <t>92 1 00 00000</t>
  </si>
  <si>
    <t>Расходы на обеспечение функций муниципальных органов</t>
  </si>
  <si>
    <t>92 1 00 01000</t>
  </si>
  <si>
    <t>Расходы на выплаты персоналу государственных (муниципальных) органов</t>
  </si>
  <si>
    <t>Функционирование Правительства РоссийскойФедерации, высших исполнительных органов государственной власти субъектов Российской Федерации местных администраций</t>
  </si>
  <si>
    <t>Расходы на обеспечение деятельности органов местного самоуправления сельского поселения, не отнесенные к муниципальным программам Федорковского сельского поселения</t>
  </si>
  <si>
    <t>Центральный аппарат</t>
  </si>
  <si>
    <t>92 2 00 00000</t>
  </si>
  <si>
    <t>92 2 00 01000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</si>
  <si>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</si>
  <si>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</si>
  <si>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</si>
  <si>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92 2 00 42020</t>
  </si>
  <si>
    <t>92 2 00 70280</t>
  </si>
  <si>
    <t>92 2 00 70650</t>
  </si>
  <si>
    <t>Прочие расходы, не отнесенные к муниципальным программам Федорковского сельского поселения</t>
  </si>
  <si>
    <t>93 0 00 00000</t>
  </si>
  <si>
    <t>Резервные фонды местных администраций</t>
  </si>
  <si>
    <t>93 0 00 26010</t>
  </si>
  <si>
    <t>Резервные средства</t>
  </si>
  <si>
    <t>Другие общегосударственные вопросы</t>
  </si>
  <si>
    <t>Муниципальная программа Федорковского сельского поселения "Реформирование и развитие муниципальной службы в Федорковском сельском поселении на 2020-2025 годы"</t>
  </si>
  <si>
    <t>01 0 00 00000</t>
  </si>
  <si>
    <t>Развитие и обеспечение системы муниципальной службы в Администрации сельского поселения</t>
  </si>
  <si>
    <t>01 0 01 00000</t>
  </si>
  <si>
    <t>Реализация мероприятий системы муниципального управления в  сельском поселении</t>
  </si>
  <si>
    <t>01 0 01 23010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</si>
  <si>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2020 -2025 годы"</t>
  </si>
  <si>
    <t>03 0 00 00000</t>
  </si>
  <si>
    <t>Подпрограмма "Финансовое обеспечение  переданных полномочий" муниципальной программы Федорковского сельского поселения  " Управление муниципальными финансами Федорковского сельского поселения на 2020 -2025 годы"</t>
  </si>
  <si>
    <t>03 3 00 00000</t>
  </si>
  <si>
    <t>Предоставление иных межбюджетных  трансфертов муниципальному району по выполнению полномочий поселения</t>
  </si>
  <si>
    <t>03 3 01 00000</t>
  </si>
  <si>
    <t>Расходы по содержанию штатных единиц на осуществление полномочий по решению вопросов местного значения поселения</t>
  </si>
  <si>
    <t>03 3 01 62010</t>
  </si>
  <si>
    <t>Иные межбюджетные трансферты</t>
  </si>
  <si>
    <t>Условно утвержденные расходы</t>
  </si>
  <si>
    <t>Компенсация расходов, связанных с осуществлением полномочий старост на территории Федорковского сельского поселения</t>
  </si>
  <si>
    <t>93 0 00 26060</t>
  </si>
  <si>
    <t>Национальная оборона</t>
  </si>
  <si>
    <t>Мобилизационная и вневойсковая подготовка</t>
  </si>
  <si>
    <t>93 0 00 51180</t>
  </si>
  <si>
    <t>Национальная безопасность и правоохранительная деятельность</t>
  </si>
  <si>
    <t xml:space="preserve">Защита населения и территории от чрезвычайных  ситуаций природного и техногенного характера, пожарная безопасность </t>
  </si>
  <si>
    <t>Муниципальная программа Федорковского сельского поселения "Благоустройство территории Федорковского сельского поселения на 2020 - 2025 годы"</t>
  </si>
  <si>
    <t>04 0 00 00000</t>
  </si>
  <si>
    <t>Обеспечение безопасности граждан на водных объектах на территории сельского поселения</t>
  </si>
  <si>
    <t>04 0 03 00000</t>
  </si>
  <si>
    <t xml:space="preserve">Реализация мероприятий по обеспечению свободного доступа граждан к водным объектам </t>
  </si>
  <si>
    <t>04 0 03 23120</t>
  </si>
  <si>
    <t>Муниципальная программа Федорковского сельского поселения "Обеспечение первичных мер пожарной безопасности в границах населенных пунктов Федорковского сельского поселения на 2020- 2025 годы"</t>
  </si>
  <si>
    <t>05 0 00 00000</t>
  </si>
  <si>
    <t>05 0 01 00000</t>
  </si>
  <si>
    <t xml:space="preserve">Реализация мероприятий по обеспечению  первичных мер пожарной безопасности в сельском поселении </t>
  </si>
  <si>
    <t>05 0 01 23020</t>
  </si>
  <si>
    <t>Другие вопросы в национальной безопасности и правоохранительной  деятельности</t>
  </si>
  <si>
    <t>Муниципальная программа Федорковского сельского поселения " О привлечении к участию и оказание  поддержки гражданам и их объединениям в обеспечении охраны общественного порядка, создание условий для деятельности народных дружин на территории  Федорковского сельского поселения на 2020- 2025 годы"</t>
  </si>
  <si>
    <t>10 0 00 00000</t>
  </si>
  <si>
    <t>Повышение эффективности охраны порядка и обеспечения общественной безопасности</t>
  </si>
  <si>
    <t>10 0 01 00000</t>
  </si>
  <si>
    <t>Реализация мероприятий по стимулированию деятельности ДНД Федорковского сельского поселения)</t>
  </si>
  <si>
    <t>10 0 01 23200</t>
  </si>
  <si>
    <t>Расходы на выплаты персоналу государственных (муниципальных )органов</t>
  </si>
  <si>
    <t>Национальная экономика</t>
  </si>
  <si>
    <t>Дорожное хозяйство                   (дорожные фонды)</t>
  </si>
  <si>
    <t>Муниципальная программа Федорковского сельского поселения "Развитие, ремонт и содержание автомобильных дорог общего пользования местного значения, в границах населенных пунктов Федорковского сельского поселения, ремонт  проездов к дворовым территориям многоквартирных домов, тротуаров и общественных территорий в Федорковском сельском поселений на  2020- 2025 годы"</t>
  </si>
  <si>
    <t>06 0 00 00000</t>
  </si>
  <si>
    <t>Обеспечение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 в Федорковском сельском поселении</t>
  </si>
  <si>
    <t>06 0 01 00000</t>
  </si>
  <si>
    <t>06 0 01 23030</t>
  </si>
  <si>
    <t>Обеспечение сохранности, развития и улучшения технического состояния автомобильных дорог  общего пользования  местного значения в границах населенных пунктов, проездов к дворовым территориям многоквартирных домов тротуаров и общественных территорий в  Федорковском  сельском поселении</t>
  </si>
  <si>
    <t>06 0 02 00000</t>
  </si>
  <si>
    <t>Ремонт автомобильных дорог общего пользования местного значения в границах населенных пунктов Федорковского сельского поселения за счет средств бюджета поселения и мероприятий по обеспечению сохранности, развития и улучшения технического состояния автомобильных дорог</t>
  </si>
  <si>
    <t>06 0 02 23040</t>
  </si>
  <si>
    <t xml:space="preserve">Ремонт автомобильных дорог общего пользования, местного значения в границах населенных пунктов Федорковского сельского поселения за счёт субсидии </t>
  </si>
  <si>
    <t>06 0 02 71520</t>
  </si>
  <si>
    <t>06 0 03 00000</t>
  </si>
  <si>
    <t>Установка дорожных знаков</t>
  </si>
  <si>
    <t>06 0 03 23050</t>
  </si>
  <si>
    <t>Другие вопросы в области национальной экономики</t>
  </si>
  <si>
    <t>Муниципальная программа Федорковского сельского поселения «Градостроительная политика на территории Федорковского сельского поселения на 2020-2025 годы»</t>
  </si>
  <si>
    <t>12 0 00 00000</t>
  </si>
  <si>
    <t>Реализация полномочий Администрации Федорковского сельского поселения в сфере территориального планирования  и градостроительного зонирования</t>
  </si>
  <si>
    <t>12 0 01 00000</t>
  </si>
  <si>
    <t>Описание границ населенных пунктов в координатах характерных точек и внесение сведений о границах в государственных кадастр недвижимости</t>
  </si>
  <si>
    <t>12 0 01 23060</t>
  </si>
  <si>
    <t>Муниципальная программа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</si>
  <si>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16 0 00 00000</t>
  </si>
  <si>
    <t>Эффективное владение, пользование и распоряжение муниципальным имуществом</t>
  </si>
  <si>
    <t>16 0 01 00000</t>
  </si>
  <si>
    <t>Реализация мероприятий Муниципальной  программы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</si>
  <si>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16 0 01 23070</t>
  </si>
  <si>
    <t>Жилищно-коммунальное хозяйство</t>
  </si>
  <si>
    <t>Благоустройство</t>
  </si>
  <si>
    <t>04 0 00  00000</t>
  </si>
  <si>
    <t>Повышение уровня благоустройства Федорковского сельского поселения</t>
  </si>
  <si>
    <t>04 0 01 00000</t>
  </si>
  <si>
    <t>Обеспечение освещения улиц сельского поселения</t>
  </si>
  <si>
    <t>04 0 01 23100</t>
  </si>
  <si>
    <t>04 0 01 23110</t>
  </si>
  <si>
    <t>04 0 01 23130</t>
  </si>
  <si>
    <t>04 0 01 23140</t>
  </si>
  <si>
    <t>Обеспечение озеленения территории  сельского поселения</t>
  </si>
  <si>
    <t>04 0 01 23150</t>
  </si>
  <si>
    <t>240 </t>
  </si>
  <si>
    <t>04 0 05 00000</t>
  </si>
  <si>
    <t>04 0 05 23180</t>
  </si>
  <si>
    <t>Обустройство и восстановление воинских захоронений</t>
  </si>
  <si>
    <t xml:space="preserve">Иные закупки товаров, работ и услуг для обеспечения государственных (муниципальных) нужд </t>
  </si>
  <si>
    <t>Реализация проектов местных инициатив граждан</t>
  </si>
  <si>
    <t>04 0 06 00000</t>
  </si>
  <si>
    <t>04 0 06 S2090</t>
  </si>
  <si>
    <t>Молодёжная политика и оздоровление детей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</si>
  <si>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2020-2025 годы"</t>
  </si>
  <si>
    <t>Подпрограмма "Финансовое обеспечение переданных полномочий" муниципальной программы Федорковского сельского поселения " Управление муниципальными финансами Федорковского сельского поселения на 2020 -2025 годы"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</si>
  <si>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поселения</t>
  </si>
  <si>
    <t>03 3 01 62040</t>
  </si>
  <si>
    <t xml:space="preserve">Культура, кинематография </t>
  </si>
  <si>
    <t>Культура</t>
  </si>
  <si>
    <t>93 0 00 00000</t>
  </si>
  <si>
    <t>Мероприятия культуры и кинематографии</t>
  </si>
  <si>
    <t>93 0 00 26020</t>
  </si>
  <si>
    <t>Социальная политика</t>
  </si>
  <si>
    <t>Пенсионное обеспечение</t>
  </si>
  <si>
    <t>Доплаты к пенсиям муниципальных служащих и лицам замещавшим должности муниципальной службы в органах местного самоуправления</t>
  </si>
  <si>
    <t>93 0 00 26040</t>
  </si>
  <si>
    <t>Физическая культура и спорт</t>
  </si>
  <si>
    <t xml:space="preserve">Физическая культура </t>
  </si>
  <si>
    <t>Расходы по обеспечению условий для развития на территории поселения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поселения</t>
  </si>
  <si>
    <t>03 3 01 62050</t>
  </si>
  <si>
    <t>Иные  межбюджетные трансферты</t>
  </si>
  <si>
    <t>Итого расходов</t>
  </si>
  <si>
    <t>02</t>
  </si>
  <si>
    <t>04</t>
  </si>
  <si>
    <t>03</t>
  </si>
  <si>
    <t>09</t>
  </si>
  <si>
    <t>07</t>
  </si>
  <si>
    <t xml:space="preserve">                                                                 "О бюджете Федорковского  сельского</t>
  </si>
  <si>
    <t>01</t>
  </si>
  <si>
    <t>642</t>
  </si>
  <si>
    <t>05</t>
  </si>
  <si>
    <t>08</t>
  </si>
  <si>
    <t xml:space="preserve">Совершенствование организации дорожного движения автотранспорта и пешеходов на территории </t>
  </si>
  <si>
    <t>Очистка и углубление канав, ремонт трубопереезда</t>
  </si>
  <si>
    <t>04 0 0 5L2990</t>
  </si>
  <si>
    <t>04 0 05 L2990</t>
  </si>
  <si>
    <t xml:space="preserve">Резервные фонды </t>
  </si>
  <si>
    <r>
      <t xml:space="preserve"> Обеспечение пожарной безопасности</t>
    </r>
    <r>
      <rPr>
        <sz val="10"/>
        <color theme="1"/>
        <rFont val="Times New Roman"/>
        <family val="1"/>
        <charset val="204"/>
      </rPr>
      <t xml:space="preserve"> в сельском поселении </t>
    </r>
  </si>
  <si>
    <t>Реализация мероприятий по обеспечению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</t>
  </si>
  <si>
    <t>120</t>
  </si>
  <si>
    <t>Образование</t>
  </si>
  <si>
    <t>Публичные нормативные социальные выплаты гражданам</t>
  </si>
  <si>
    <t xml:space="preserve">Обеспечение мероприятий по организации работ по сбору и транспортировке твердых бытовых отходов </t>
  </si>
  <si>
    <t>Мероприятия по борьбе с борщевиком Сосновского</t>
  </si>
  <si>
    <t>Проведение мероприятий по поддержанию в надлежащем порядке мест захоронений сельского поселения</t>
  </si>
  <si>
    <t xml:space="preserve">Обеспечение содержания мест захоронений </t>
  </si>
  <si>
    <t xml:space="preserve"> </t>
  </si>
  <si>
    <t xml:space="preserve">                                                              поселения на 2023 год и на плановый </t>
  </si>
  <si>
    <t xml:space="preserve">                                       период 2024 и 2025 годов</t>
  </si>
  <si>
    <t>Ведомственная структура расходов бюджета Федорковского сельского посения на 2023 год и на плановый период 2024 и 2025 годов</t>
  </si>
  <si>
    <t>2025 год</t>
  </si>
  <si>
    <t>918,09000</t>
  </si>
  <si>
    <t>Софинансирование на ремонт автомобильных дорог общего пользования, местного значения в границах населенных пунктов Федорковского сельского поселения</t>
  </si>
  <si>
    <t>06002S1520</t>
  </si>
  <si>
    <t>240</t>
  </si>
  <si>
    <t>Осуществление первичного воинского учета органами местного самоуправления сельского поселения</t>
  </si>
  <si>
    <t>Осуществление отдельных государственных полномочий по определению перечня должностных лиц органов местного самоуправления сельского поселения, уполномоченных составлять протоколы об административных правонарушениях в отношении граждан</t>
  </si>
  <si>
    <t>Осуществление переданных  полномочий субъектов Российской Федерации</t>
  </si>
  <si>
    <t>Муниципальная программа Федорковского сельского поселения "Информатизация Федорковского сельского поселения на 2020-2025 годы"</t>
  </si>
  <si>
    <t>13</t>
  </si>
  <si>
    <t>17 0 00 00000</t>
  </si>
  <si>
    <t>17 0 01 00000</t>
  </si>
  <si>
    <t>Повышение доступности информационных ресурсов Администрации Федорковского сельского поселения для организаций и граждан</t>
  </si>
  <si>
    <t>17 0 01 23220</t>
  </si>
  <si>
    <t>Муниципальная программа Федорковского сельского поселения " Развитие малого и среднего предпринимательства на территории Федорковского сельского поселения"</t>
  </si>
  <si>
    <t>12</t>
  </si>
  <si>
    <t>08 0 00 00000</t>
  </si>
  <si>
    <t>Улучшение условий для развития малого и среднего предпринимательства на территории Федорковского сельского поселения</t>
  </si>
  <si>
    <t>08 0 01 00000</t>
  </si>
  <si>
    <t>Информирование незащищенных слоев населения, безработных о перспективности ведения бизнеса</t>
  </si>
  <si>
    <t>08 0 01 23230</t>
  </si>
  <si>
    <t>Коммунальное хозяйство</t>
  </si>
  <si>
    <t>Прочие расходы не отнесенные к муниципальным программам Федорковского сельского поселения</t>
  </si>
  <si>
    <t>9300000000</t>
  </si>
  <si>
    <t>Организация водоснабжения и теплоснабжения на территории сельских поселений</t>
  </si>
  <si>
    <t>Обеспечение доступности информационных ресурсов Администрации Федорковского сельского поселения для организаций и граждан</t>
  </si>
  <si>
    <t xml:space="preserve">Повышение информационно-коммуникационной инфраструктуры Федорковского сельского поселения </t>
  </si>
  <si>
    <t>17 0 02 00000</t>
  </si>
  <si>
    <t xml:space="preserve">Обеспечение доступности информационно-коммуникационной инфраструктуры Федорковского сельского поселения </t>
  </si>
  <si>
    <t>17 0 02 23240</t>
  </si>
  <si>
    <t xml:space="preserve">Софинансирование  на поддержку реализации проектов территориальных общественных самоуправлений, включенных в муниципальную программу развития  территорий  </t>
  </si>
  <si>
    <t>9300042030</t>
  </si>
  <si>
    <t>Расходы по сохранению, использованию и популяризации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 местного (муниципального) значения, расположенных на территории поселения в пределах полномочий, установленных законодательством РФ на осуществление полномочий по решению вопросов местного значения поселений</t>
  </si>
  <si>
    <t>04 0 05 42040</t>
  </si>
  <si>
    <t xml:space="preserve">                                                                                                                                       к решению Совета депутатов
                                                                                                                                     Федорковского сельского поселения 
                                                                                                                                     о внесении изменений в решение Совета депутатов 
       Федорковского сельского поселения       от 01 от 01.12.2022  № 108 
       «О бюджете Федорковского сельского      посе  поселения на 2023 год и на
 и    плановый период 2024 и 2025 годов»
</t>
  </si>
  <si>
    <t xml:space="preserve">                                                                                                              о внесении изменений в решение</t>
  </si>
  <si>
    <t xml:space="preserve">                                                                                                              Совета депутатов Федорковского</t>
  </si>
  <si>
    <t xml:space="preserve">                                                                                                                        сельского поселения от 01.12.2022 №108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</si>
</sst>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0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0"/>
  <sheetViews>
    <sheetView tabSelected="1" topLeftCell="A195" workbookViewId="0">
      <selection activeCell="P196" sqref="P196"/>
    </sheetView>
  </sheetViews>
  <sheetFormatPr defaultRowHeight="15" x14ac:dyDescent="0.25"/>
  <cols>
    <col min="2" max="2" width="16.85546875" customWidth="1"/>
    <col min="3" max="3" width="6.140625" customWidth="1"/>
    <col min="4" max="4" width="1.85546875" hidden="1" customWidth="1"/>
    <col min="5" max="5" width="5.85546875" customWidth="1"/>
    <col min="6" max="6" width="6" customWidth="1"/>
    <col min="7" max="7" width="12.28515625" customWidth="1"/>
    <col min="8" max="8" width="6.5703125" customWidth="1"/>
    <col min="9" max="9" width="12.7109375" customWidth="1"/>
    <col min="10" max="10" width="14.28515625" customWidth="1"/>
    <col min="11" max="11" width="14" customWidth="1"/>
    <col min="12" max="12" width="12.7109375" customWidth="1"/>
  </cols>
  <sheetData>
    <row r="1" spans="1:11" ht="15" customHeight="1" x14ac:dyDescent="0.25">
      <c r="A1" s="4" t="s">
        <v>0</v>
      </c>
      <c r="B1" s="77"/>
      <c r="C1" s="77"/>
      <c r="D1" s="79" t="s">
        <v>1</v>
      </c>
      <c r="E1" s="79"/>
      <c r="F1" s="79"/>
      <c r="G1" s="79"/>
      <c r="H1" s="79"/>
      <c r="I1" s="79"/>
      <c r="J1" s="79"/>
      <c r="K1" s="79"/>
    </row>
    <row r="2" spans="1:11" ht="23.25" customHeight="1" x14ac:dyDescent="0.25">
      <c r="A2" s="77"/>
      <c r="B2" s="78" t="s">
        <v>211</v>
      </c>
      <c r="C2" s="78"/>
      <c r="D2" s="78"/>
      <c r="E2" s="78"/>
      <c r="F2" s="78"/>
      <c r="G2" s="78"/>
      <c r="H2" s="78"/>
      <c r="I2" s="78"/>
      <c r="J2" s="78"/>
      <c r="K2" s="78"/>
    </row>
    <row r="3" spans="1:11" x14ac:dyDescent="0.25">
      <c r="A3" s="77"/>
      <c r="B3" s="74" t="s">
        <v>212</v>
      </c>
      <c r="C3" s="74"/>
      <c r="D3" s="74"/>
      <c r="E3" s="74"/>
      <c r="F3" s="74"/>
      <c r="G3" s="74"/>
      <c r="H3" s="74"/>
      <c r="I3" s="74"/>
      <c r="J3" s="74"/>
      <c r="K3" s="74"/>
    </row>
    <row r="4" spans="1:11" x14ac:dyDescent="0.25">
      <c r="A4" s="65"/>
      <c r="B4" s="74" t="s">
        <v>213</v>
      </c>
      <c r="C4" s="75"/>
      <c r="D4" s="75"/>
      <c r="E4" s="75"/>
      <c r="F4" s="75"/>
      <c r="G4" s="75"/>
      <c r="H4" s="75"/>
      <c r="I4" s="75"/>
      <c r="J4" s="75"/>
      <c r="K4" s="75"/>
    </row>
    <row r="5" spans="1:11" x14ac:dyDescent="0.25">
      <c r="A5" s="66"/>
      <c r="B5" s="74" t="s">
        <v>214</v>
      </c>
      <c r="C5" s="75"/>
      <c r="D5" s="75"/>
      <c r="E5" s="75"/>
      <c r="F5" s="75"/>
      <c r="G5" s="75"/>
      <c r="H5" s="75"/>
      <c r="I5" s="75"/>
      <c r="J5" s="75"/>
      <c r="K5" s="75"/>
    </row>
    <row r="6" spans="1:11" x14ac:dyDescent="0.25">
      <c r="A6" s="77"/>
      <c r="B6" s="77"/>
      <c r="C6" s="77"/>
      <c r="D6" s="74" t="s">
        <v>154</v>
      </c>
      <c r="E6" s="74"/>
      <c r="F6" s="74"/>
      <c r="G6" s="74"/>
      <c r="H6" s="74"/>
      <c r="I6" s="74"/>
      <c r="J6" s="74"/>
      <c r="K6" s="74"/>
    </row>
    <row r="7" spans="1:11" x14ac:dyDescent="0.25">
      <c r="A7" s="77"/>
      <c r="B7" s="77"/>
      <c r="C7" s="77"/>
      <c r="D7" s="74" t="s">
        <v>174</v>
      </c>
      <c r="E7" s="74"/>
      <c r="F7" s="74"/>
      <c r="G7" s="74"/>
      <c r="H7" s="74"/>
      <c r="I7" s="74"/>
      <c r="J7" s="74"/>
      <c r="K7" s="74"/>
    </row>
    <row r="8" spans="1:11" x14ac:dyDescent="0.25">
      <c r="A8" s="4"/>
      <c r="B8" s="77"/>
      <c r="C8" s="77"/>
      <c r="D8" s="74" t="s">
        <v>175</v>
      </c>
      <c r="E8" s="74"/>
      <c r="F8" s="74"/>
      <c r="G8" s="74"/>
      <c r="H8" s="74"/>
      <c r="I8" s="74"/>
      <c r="J8" s="74"/>
      <c r="K8" s="74"/>
    </row>
    <row r="9" spans="1:11" ht="15.75" customHeight="1" x14ac:dyDescent="0.25">
      <c r="A9" s="79" t="s">
        <v>176</v>
      </c>
      <c r="B9" s="79"/>
      <c r="C9" s="79"/>
      <c r="D9" s="79"/>
      <c r="E9" s="79"/>
      <c r="F9" s="79"/>
      <c r="G9" s="79"/>
      <c r="H9" s="79"/>
      <c r="I9" s="79"/>
      <c r="J9" s="79"/>
      <c r="K9" s="79"/>
    </row>
    <row r="10" spans="1:11" x14ac:dyDescent="0.25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</row>
    <row r="11" spans="1:11" x14ac:dyDescent="0.25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</row>
    <row r="12" spans="1:11" x14ac:dyDescent="0.25">
      <c r="A12" s="80"/>
      <c r="B12" s="80"/>
      <c r="C12" s="80"/>
      <c r="D12" s="80"/>
      <c r="E12" s="2"/>
      <c r="F12" s="2"/>
      <c r="G12" s="2"/>
      <c r="H12" s="81" t="s">
        <v>2</v>
      </c>
      <c r="I12" s="81"/>
      <c r="J12" s="81"/>
      <c r="K12" s="81"/>
    </row>
    <row r="13" spans="1:11" ht="23.25" customHeight="1" x14ac:dyDescent="0.25">
      <c r="A13" s="82" t="s">
        <v>3</v>
      </c>
      <c r="B13" s="82"/>
      <c r="C13" s="82" t="s">
        <v>4</v>
      </c>
      <c r="D13" s="82"/>
      <c r="E13" s="5" t="s">
        <v>5</v>
      </c>
      <c r="F13" s="5" t="s">
        <v>6</v>
      </c>
      <c r="G13" s="5" t="s">
        <v>7</v>
      </c>
      <c r="H13" s="5" t="s">
        <v>8</v>
      </c>
      <c r="I13" s="5" t="s">
        <v>9</v>
      </c>
      <c r="J13" s="5" t="s">
        <v>10</v>
      </c>
      <c r="K13" s="17" t="s">
        <v>177</v>
      </c>
    </row>
    <row r="14" spans="1:11" ht="41.25" customHeight="1" x14ac:dyDescent="0.25">
      <c r="A14" s="83" t="s">
        <v>11</v>
      </c>
      <c r="B14" s="83"/>
      <c r="C14" s="84">
        <v>642</v>
      </c>
      <c r="D14" s="84"/>
      <c r="E14" s="6"/>
      <c r="F14" s="6"/>
      <c r="G14" s="6"/>
      <c r="H14" s="6"/>
      <c r="I14" s="7">
        <f>I15+I74+I80+I109+I138+I169+I176+I186+I191</f>
        <v>22146.100970000003</v>
      </c>
      <c r="J14" s="34">
        <f>J15+J74+J80+J109+J138+J169+J176+J186+J191</f>
        <v>14056.462000000001</v>
      </c>
      <c r="K14" s="68">
        <f>K15+K74+K80+K109+K138+K169+K176+K186+K191</f>
        <v>13994.32</v>
      </c>
    </row>
    <row r="15" spans="1:11" ht="28.5" customHeight="1" x14ac:dyDescent="0.25">
      <c r="A15" s="83" t="s">
        <v>12</v>
      </c>
      <c r="B15" s="83"/>
      <c r="C15" s="84">
        <v>642</v>
      </c>
      <c r="D15" s="84"/>
      <c r="E15" s="6" t="s">
        <v>155</v>
      </c>
      <c r="F15" s="6"/>
      <c r="G15" s="6"/>
      <c r="H15" s="6"/>
      <c r="I15" s="7">
        <f>I16+I21+I50+I54</f>
        <v>7372.4480000000003</v>
      </c>
      <c r="J15" s="39">
        <f>J16+J21+J50+J54</f>
        <v>6799.9184000000005</v>
      </c>
      <c r="K15" s="39">
        <f>K16+K21+K50+K54</f>
        <v>6820.1184000000003</v>
      </c>
    </row>
    <row r="16" spans="1:11" ht="56.25" customHeight="1" x14ac:dyDescent="0.25">
      <c r="A16" s="83" t="s">
        <v>13</v>
      </c>
      <c r="B16" s="83"/>
      <c r="C16" s="84">
        <v>642</v>
      </c>
      <c r="D16" s="84"/>
      <c r="E16" s="6" t="s">
        <v>155</v>
      </c>
      <c r="F16" s="6" t="s">
        <v>149</v>
      </c>
      <c r="G16" s="6"/>
      <c r="H16" s="6"/>
      <c r="I16" s="8" t="str">
        <f t="shared" ref="I16:K19" si="0">I17</f>
        <v>918,09000</v>
      </c>
      <c r="J16" s="8" t="str">
        <f t="shared" si="0"/>
        <v>918,09000</v>
      </c>
      <c r="K16" s="15" t="str">
        <f t="shared" si="0"/>
        <v>918,09000</v>
      </c>
    </row>
    <row r="17" spans="1:17" ht="99" customHeight="1" x14ac:dyDescent="0.25">
      <c r="A17" s="76" t="s">
        <v>14</v>
      </c>
      <c r="B17" s="76"/>
      <c r="C17" s="73">
        <v>642</v>
      </c>
      <c r="D17" s="73"/>
      <c r="E17" s="3" t="s">
        <v>155</v>
      </c>
      <c r="F17" s="3" t="s">
        <v>149</v>
      </c>
      <c r="G17" s="3" t="s">
        <v>15</v>
      </c>
      <c r="H17" s="3"/>
      <c r="I17" s="9" t="str">
        <f>I18</f>
        <v>918,09000</v>
      </c>
      <c r="J17" s="33" t="str">
        <f t="shared" si="0"/>
        <v>918,09000</v>
      </c>
      <c r="K17" s="16" t="str">
        <f t="shared" si="0"/>
        <v>918,09000</v>
      </c>
      <c r="Q17" t="s">
        <v>173</v>
      </c>
    </row>
    <row r="18" spans="1:17" ht="30.75" customHeight="1" x14ac:dyDescent="0.25">
      <c r="A18" s="76" t="s">
        <v>16</v>
      </c>
      <c r="B18" s="76"/>
      <c r="C18" s="73">
        <v>642</v>
      </c>
      <c r="D18" s="73"/>
      <c r="E18" s="3" t="s">
        <v>155</v>
      </c>
      <c r="F18" s="3" t="s">
        <v>149</v>
      </c>
      <c r="G18" s="3" t="s">
        <v>17</v>
      </c>
      <c r="H18" s="3"/>
      <c r="I18" s="9" t="str">
        <f>I19</f>
        <v>918,09000</v>
      </c>
      <c r="J18" s="33" t="str">
        <f t="shared" si="0"/>
        <v>918,09000</v>
      </c>
      <c r="K18" s="16" t="str">
        <f t="shared" si="0"/>
        <v>918,09000</v>
      </c>
    </row>
    <row r="19" spans="1:17" ht="43.5" customHeight="1" x14ac:dyDescent="0.25">
      <c r="A19" s="72" t="s">
        <v>18</v>
      </c>
      <c r="B19" s="72"/>
      <c r="C19" s="73">
        <v>642</v>
      </c>
      <c r="D19" s="73"/>
      <c r="E19" s="3" t="s">
        <v>155</v>
      </c>
      <c r="F19" s="3" t="s">
        <v>149</v>
      </c>
      <c r="G19" s="3" t="s">
        <v>19</v>
      </c>
      <c r="H19" s="3"/>
      <c r="I19" s="9" t="str">
        <f>I20</f>
        <v>918,09000</v>
      </c>
      <c r="J19" s="33" t="str">
        <f t="shared" si="0"/>
        <v>918,09000</v>
      </c>
      <c r="K19" s="16" t="str">
        <f t="shared" si="0"/>
        <v>918,09000</v>
      </c>
    </row>
    <row r="20" spans="1:17" ht="41.25" customHeight="1" x14ac:dyDescent="0.25">
      <c r="A20" s="72" t="s">
        <v>20</v>
      </c>
      <c r="B20" s="72"/>
      <c r="C20" s="73">
        <v>642</v>
      </c>
      <c r="D20" s="73"/>
      <c r="E20" s="3" t="s">
        <v>155</v>
      </c>
      <c r="F20" s="3" t="s">
        <v>149</v>
      </c>
      <c r="G20" s="3" t="s">
        <v>19</v>
      </c>
      <c r="H20" s="3">
        <v>120</v>
      </c>
      <c r="I20" s="21" t="s">
        <v>178</v>
      </c>
      <c r="J20" s="33" t="s">
        <v>178</v>
      </c>
      <c r="K20" s="33" t="s">
        <v>178</v>
      </c>
    </row>
    <row r="21" spans="1:17" ht="72" customHeight="1" x14ac:dyDescent="0.25">
      <c r="A21" s="83" t="s">
        <v>21</v>
      </c>
      <c r="B21" s="83"/>
      <c r="C21" s="84" t="s">
        <v>156</v>
      </c>
      <c r="D21" s="84"/>
      <c r="E21" s="84" t="s">
        <v>155</v>
      </c>
      <c r="F21" s="84" t="s">
        <v>150</v>
      </c>
      <c r="G21" s="84"/>
      <c r="H21" s="84"/>
      <c r="I21" s="85">
        <f>I27</f>
        <v>5832.6180000000004</v>
      </c>
      <c r="J21" s="85">
        <f>J27</f>
        <v>5414.2884000000004</v>
      </c>
      <c r="K21" s="85">
        <f>K27</f>
        <v>5414.2884000000004</v>
      </c>
    </row>
    <row r="22" spans="1:17" x14ac:dyDescent="0.25">
      <c r="A22" s="83"/>
      <c r="B22" s="83"/>
      <c r="C22" s="84"/>
      <c r="D22" s="84"/>
      <c r="E22" s="84"/>
      <c r="F22" s="84"/>
      <c r="G22" s="84"/>
      <c r="H22" s="84"/>
      <c r="I22" s="85"/>
      <c r="J22" s="85"/>
      <c r="K22" s="85"/>
    </row>
    <row r="23" spans="1:17" x14ac:dyDescent="0.25">
      <c r="A23" s="83"/>
      <c r="B23" s="83"/>
      <c r="C23" s="84"/>
      <c r="D23" s="84"/>
      <c r="E23" s="84"/>
      <c r="F23" s="84"/>
      <c r="G23" s="84"/>
      <c r="H23" s="84"/>
      <c r="I23" s="85"/>
      <c r="J23" s="85"/>
      <c r="K23" s="85"/>
    </row>
    <row r="24" spans="1:17" ht="2.25" customHeight="1" x14ac:dyDescent="0.25">
      <c r="A24" s="83"/>
      <c r="B24" s="83"/>
      <c r="C24" s="84"/>
      <c r="D24" s="84"/>
      <c r="E24" s="84"/>
      <c r="F24" s="84"/>
      <c r="G24" s="84"/>
      <c r="H24" s="84"/>
      <c r="I24" s="85"/>
      <c r="J24" s="85"/>
      <c r="K24" s="85"/>
    </row>
    <row r="25" spans="1:17" ht="15" hidden="1" customHeight="1" x14ac:dyDescent="0.25">
      <c r="A25" s="83"/>
      <c r="B25" s="83"/>
      <c r="C25" s="84"/>
      <c r="D25" s="84"/>
      <c r="E25" s="84"/>
      <c r="F25" s="84"/>
      <c r="G25" s="84"/>
      <c r="H25" s="84"/>
      <c r="I25" s="85"/>
      <c r="J25" s="85"/>
      <c r="K25" s="85"/>
    </row>
    <row r="26" spans="1:17" ht="15" hidden="1" customHeight="1" x14ac:dyDescent="0.25">
      <c r="A26" s="83"/>
      <c r="B26" s="83"/>
      <c r="C26" s="84">
        <v>642</v>
      </c>
      <c r="D26" s="84"/>
      <c r="E26" s="6">
        <v>1</v>
      </c>
      <c r="F26" s="6">
        <v>4</v>
      </c>
      <c r="G26" s="3"/>
      <c r="H26" s="6"/>
      <c r="I26" s="7">
        <v>4865.7843999999996</v>
      </c>
      <c r="J26" s="85"/>
      <c r="K26" s="85"/>
    </row>
    <row r="27" spans="1:17" ht="93" customHeight="1" x14ac:dyDescent="0.25">
      <c r="A27" s="76" t="s">
        <v>22</v>
      </c>
      <c r="B27" s="76"/>
      <c r="C27" s="73">
        <v>642</v>
      </c>
      <c r="D27" s="73"/>
      <c r="E27" s="3" t="s">
        <v>155</v>
      </c>
      <c r="F27" s="3" t="s">
        <v>150</v>
      </c>
      <c r="G27" s="3" t="s">
        <v>15</v>
      </c>
      <c r="H27" s="3"/>
      <c r="I27" s="1">
        <f>I28</f>
        <v>5832.6180000000004</v>
      </c>
      <c r="J27" s="1">
        <f>J28</f>
        <v>5414.2884000000004</v>
      </c>
      <c r="K27" s="13">
        <f>K28</f>
        <v>5414.2884000000004</v>
      </c>
    </row>
    <row r="28" spans="1:17" ht="19.5" customHeight="1" x14ac:dyDescent="0.25">
      <c r="A28" s="76" t="s">
        <v>23</v>
      </c>
      <c r="B28" s="76"/>
      <c r="C28" s="73">
        <v>642</v>
      </c>
      <c r="D28" s="73"/>
      <c r="E28" s="3" t="s">
        <v>155</v>
      </c>
      <c r="F28" s="3" t="s">
        <v>150</v>
      </c>
      <c r="G28" s="3" t="s">
        <v>24</v>
      </c>
      <c r="H28" s="3"/>
      <c r="I28" s="1">
        <f>I29+I33+I36+I41</f>
        <v>5832.6180000000004</v>
      </c>
      <c r="J28" s="1">
        <f>J29+J33+J36+J41</f>
        <v>5414.2884000000004</v>
      </c>
      <c r="K28" s="13">
        <f>K29+K33+K36+K41</f>
        <v>5414.2884000000004</v>
      </c>
    </row>
    <row r="29" spans="1:17" ht="45" customHeight="1" x14ac:dyDescent="0.25">
      <c r="A29" s="72" t="s">
        <v>18</v>
      </c>
      <c r="B29" s="72"/>
      <c r="C29" s="73">
        <v>642</v>
      </c>
      <c r="D29" s="73"/>
      <c r="E29" s="3" t="s">
        <v>155</v>
      </c>
      <c r="F29" s="3" t="s">
        <v>150</v>
      </c>
      <c r="G29" s="3" t="s">
        <v>25</v>
      </c>
      <c r="H29" s="3"/>
      <c r="I29" s="1">
        <f>I30+I31+I32</f>
        <v>5352.4110000000001</v>
      </c>
      <c r="J29" s="1">
        <f>J30+J31+J32</f>
        <v>4934.0814</v>
      </c>
      <c r="K29" s="13">
        <f>K30+K31+K32</f>
        <v>4934.0814</v>
      </c>
    </row>
    <row r="30" spans="1:17" ht="44.25" customHeight="1" x14ac:dyDescent="0.25">
      <c r="A30" s="72" t="s">
        <v>20</v>
      </c>
      <c r="B30" s="72"/>
      <c r="C30" s="73">
        <v>642</v>
      </c>
      <c r="D30" s="73"/>
      <c r="E30" s="3" t="s">
        <v>155</v>
      </c>
      <c r="F30" s="3" t="s">
        <v>150</v>
      </c>
      <c r="G30" s="3" t="s">
        <v>25</v>
      </c>
      <c r="H30" s="3">
        <v>120</v>
      </c>
      <c r="I30" s="1">
        <v>4275.4870000000001</v>
      </c>
      <c r="J30" s="1">
        <v>4275.4870000000001</v>
      </c>
      <c r="K30" s="13">
        <v>4275.4870000000001</v>
      </c>
    </row>
    <row r="31" spans="1:17" ht="56.25" customHeight="1" x14ac:dyDescent="0.25">
      <c r="A31" s="72" t="s">
        <v>26</v>
      </c>
      <c r="B31" s="72"/>
      <c r="C31" s="73">
        <v>642</v>
      </c>
      <c r="D31" s="73"/>
      <c r="E31" s="3" t="s">
        <v>155</v>
      </c>
      <c r="F31" s="3" t="s">
        <v>150</v>
      </c>
      <c r="G31" s="3" t="s">
        <v>25</v>
      </c>
      <c r="H31" s="3">
        <v>240</v>
      </c>
      <c r="I31" s="1">
        <v>1043.0309999999999</v>
      </c>
      <c r="J31" s="1">
        <f>634.8914-10.19</f>
        <v>624.70139999999992</v>
      </c>
      <c r="K31" s="13">
        <v>624.70140000000004</v>
      </c>
    </row>
    <row r="32" spans="1:17" ht="33" customHeight="1" x14ac:dyDescent="0.25">
      <c r="A32" s="72" t="s">
        <v>27</v>
      </c>
      <c r="B32" s="72"/>
      <c r="C32" s="73">
        <v>642</v>
      </c>
      <c r="D32" s="73"/>
      <c r="E32" s="3" t="s">
        <v>155</v>
      </c>
      <c r="F32" s="3" t="s">
        <v>150</v>
      </c>
      <c r="G32" s="3" t="s">
        <v>25</v>
      </c>
      <c r="H32" s="3">
        <v>850</v>
      </c>
      <c r="I32" s="1">
        <v>33.893000000000001</v>
      </c>
      <c r="J32" s="1">
        <v>33.893000000000001</v>
      </c>
      <c r="K32" s="13">
        <v>33.893000000000001</v>
      </c>
    </row>
    <row r="33" spans="1:11" ht="84.75" customHeight="1" x14ac:dyDescent="0.25">
      <c r="A33" s="83" t="s">
        <v>28</v>
      </c>
      <c r="B33" s="83"/>
      <c r="C33" s="84">
        <v>642</v>
      </c>
      <c r="D33" s="84"/>
      <c r="E33" s="24" t="s">
        <v>155</v>
      </c>
      <c r="F33" s="24" t="s">
        <v>150</v>
      </c>
      <c r="G33" s="24" t="s">
        <v>29</v>
      </c>
      <c r="H33" s="24"/>
      <c r="I33" s="25">
        <f>I34+I35</f>
        <v>312.20699999999999</v>
      </c>
      <c r="J33" s="25">
        <f t="shared" ref="J33:K33" si="1">J34+J35</f>
        <v>312.20699999999999</v>
      </c>
      <c r="K33" s="25">
        <f t="shared" si="1"/>
        <v>312.20699999999999</v>
      </c>
    </row>
    <row r="34" spans="1:11" ht="46.5" customHeight="1" x14ac:dyDescent="0.25">
      <c r="A34" s="72" t="s">
        <v>20</v>
      </c>
      <c r="B34" s="72"/>
      <c r="C34" s="73">
        <v>642</v>
      </c>
      <c r="D34" s="73"/>
      <c r="E34" s="3" t="s">
        <v>155</v>
      </c>
      <c r="F34" s="3" t="s">
        <v>150</v>
      </c>
      <c r="G34" s="3" t="s">
        <v>29</v>
      </c>
      <c r="H34" s="3">
        <v>120</v>
      </c>
      <c r="I34" s="1">
        <v>291.55700000000002</v>
      </c>
      <c r="J34" s="1">
        <v>291.55700000000002</v>
      </c>
      <c r="K34" s="13">
        <v>291.55700000000002</v>
      </c>
    </row>
    <row r="35" spans="1:11" ht="57" customHeight="1" x14ac:dyDescent="0.25">
      <c r="A35" s="72" t="s">
        <v>26</v>
      </c>
      <c r="B35" s="72"/>
      <c r="C35" s="73">
        <v>642</v>
      </c>
      <c r="D35" s="73"/>
      <c r="E35" s="3" t="s">
        <v>155</v>
      </c>
      <c r="F35" s="3" t="s">
        <v>150</v>
      </c>
      <c r="G35" s="3" t="s">
        <v>29</v>
      </c>
      <c r="H35" s="3">
        <v>240</v>
      </c>
      <c r="I35" s="1">
        <v>20.65</v>
      </c>
      <c r="J35" s="1">
        <v>20.65</v>
      </c>
      <c r="K35" s="13">
        <v>20.65</v>
      </c>
    </row>
    <row r="36" spans="1:11" ht="48" customHeight="1" x14ac:dyDescent="0.25">
      <c r="A36" s="83" t="s">
        <v>184</v>
      </c>
      <c r="B36" s="83"/>
      <c r="C36" s="84">
        <v>642</v>
      </c>
      <c r="D36" s="84"/>
      <c r="E36" s="24" t="s">
        <v>155</v>
      </c>
      <c r="F36" s="24" t="s">
        <v>150</v>
      </c>
      <c r="G36" s="24" t="s">
        <v>30</v>
      </c>
      <c r="H36" s="24"/>
      <c r="I36" s="25">
        <f>I37+I38</f>
        <v>167.5</v>
      </c>
      <c r="J36" s="25">
        <f t="shared" ref="J36:K36" si="2">J37+J38</f>
        <v>167.5</v>
      </c>
      <c r="K36" s="25">
        <f t="shared" si="2"/>
        <v>167.5</v>
      </c>
    </row>
    <row r="37" spans="1:11" ht="44.25" customHeight="1" x14ac:dyDescent="0.25">
      <c r="A37" s="72" t="s">
        <v>20</v>
      </c>
      <c r="B37" s="72"/>
      <c r="C37" s="73">
        <v>642</v>
      </c>
      <c r="D37" s="73"/>
      <c r="E37" s="3" t="s">
        <v>155</v>
      </c>
      <c r="F37" s="3" t="s">
        <v>150</v>
      </c>
      <c r="G37" s="3" t="s">
        <v>30</v>
      </c>
      <c r="H37" s="3">
        <v>120</v>
      </c>
      <c r="I37" s="1">
        <v>163</v>
      </c>
      <c r="J37" s="1">
        <v>163</v>
      </c>
      <c r="K37" s="13">
        <v>163</v>
      </c>
    </row>
    <row r="38" spans="1:11" ht="29.25" customHeight="1" x14ac:dyDescent="0.25">
      <c r="A38" s="72" t="s">
        <v>26</v>
      </c>
      <c r="B38" s="72"/>
      <c r="C38" s="73">
        <v>642</v>
      </c>
      <c r="D38" s="73"/>
      <c r="E38" s="73" t="s">
        <v>155</v>
      </c>
      <c r="F38" s="73" t="s">
        <v>150</v>
      </c>
      <c r="G38" s="73" t="s">
        <v>30</v>
      </c>
      <c r="H38" s="73">
        <v>240</v>
      </c>
      <c r="I38" s="87">
        <v>4.5</v>
      </c>
      <c r="J38" s="87">
        <v>4.5</v>
      </c>
      <c r="K38" s="87">
        <v>4.5</v>
      </c>
    </row>
    <row r="39" spans="1:11" x14ac:dyDescent="0.25">
      <c r="A39" s="72"/>
      <c r="B39" s="72"/>
      <c r="C39" s="73"/>
      <c r="D39" s="73"/>
      <c r="E39" s="73"/>
      <c r="F39" s="73"/>
      <c r="G39" s="73"/>
      <c r="H39" s="73"/>
      <c r="I39" s="87"/>
      <c r="J39" s="87"/>
      <c r="K39" s="87"/>
    </row>
    <row r="40" spans="1:11" ht="10.5" customHeight="1" x14ac:dyDescent="0.25">
      <c r="A40" s="72"/>
      <c r="B40" s="72"/>
      <c r="C40" s="73"/>
      <c r="D40" s="73"/>
      <c r="E40" s="73"/>
      <c r="F40" s="73"/>
      <c r="G40" s="73"/>
      <c r="H40" s="73"/>
      <c r="I40" s="87"/>
      <c r="J40" s="87"/>
      <c r="K40" s="87"/>
    </row>
    <row r="41" spans="1:11" ht="56.25" customHeight="1" x14ac:dyDescent="0.25">
      <c r="A41" s="88" t="s">
        <v>183</v>
      </c>
      <c r="B41" s="88"/>
      <c r="C41" s="89">
        <v>642</v>
      </c>
      <c r="D41" s="89"/>
      <c r="E41" s="89" t="s">
        <v>155</v>
      </c>
      <c r="F41" s="89" t="s">
        <v>150</v>
      </c>
      <c r="G41" s="89" t="s">
        <v>31</v>
      </c>
      <c r="H41" s="89"/>
      <c r="I41" s="86">
        <v>0.5</v>
      </c>
      <c r="J41" s="86">
        <v>0.5</v>
      </c>
      <c r="K41" s="86">
        <v>0.5</v>
      </c>
    </row>
    <row r="42" spans="1:11" x14ac:dyDescent="0.25">
      <c r="A42" s="88"/>
      <c r="B42" s="88"/>
      <c r="C42" s="89"/>
      <c r="D42" s="89"/>
      <c r="E42" s="89"/>
      <c r="F42" s="89"/>
      <c r="G42" s="89"/>
      <c r="H42" s="89"/>
      <c r="I42" s="86"/>
      <c r="J42" s="86"/>
      <c r="K42" s="86"/>
    </row>
    <row r="43" spans="1:11" x14ac:dyDescent="0.25">
      <c r="A43" s="88"/>
      <c r="B43" s="88"/>
      <c r="C43" s="89"/>
      <c r="D43" s="89"/>
      <c r="E43" s="89"/>
      <c r="F43" s="89"/>
      <c r="G43" s="89"/>
      <c r="H43" s="89"/>
      <c r="I43" s="86"/>
      <c r="J43" s="86"/>
      <c r="K43" s="86"/>
    </row>
    <row r="44" spans="1:11" x14ac:dyDescent="0.25">
      <c r="A44" s="88"/>
      <c r="B44" s="88"/>
      <c r="C44" s="89"/>
      <c r="D44" s="89"/>
      <c r="E44" s="89"/>
      <c r="F44" s="89"/>
      <c r="G44" s="89"/>
      <c r="H44" s="89"/>
      <c r="I44" s="86"/>
      <c r="J44" s="86"/>
      <c r="K44" s="86"/>
    </row>
    <row r="45" spans="1:11" ht="42.75" customHeight="1" x14ac:dyDescent="0.25">
      <c r="A45" s="88"/>
      <c r="B45" s="88"/>
      <c r="C45" s="89"/>
      <c r="D45" s="89"/>
      <c r="E45" s="89"/>
      <c r="F45" s="89"/>
      <c r="G45" s="89"/>
      <c r="H45" s="89"/>
      <c r="I45" s="86"/>
      <c r="J45" s="86"/>
      <c r="K45" s="86"/>
    </row>
    <row r="46" spans="1:11" ht="15" hidden="1" customHeight="1" x14ac:dyDescent="0.25">
      <c r="A46" s="88"/>
      <c r="B46" s="88"/>
      <c r="C46" s="89"/>
      <c r="D46" s="89"/>
      <c r="E46" s="89"/>
      <c r="F46" s="89"/>
      <c r="G46" s="89"/>
      <c r="H46" s="89"/>
      <c r="I46" s="86"/>
      <c r="J46" s="86"/>
      <c r="K46" s="86"/>
    </row>
    <row r="47" spans="1:11" ht="29.25" customHeight="1" x14ac:dyDescent="0.25">
      <c r="A47" s="72" t="s">
        <v>26</v>
      </c>
      <c r="B47" s="72"/>
      <c r="C47" s="73">
        <v>642</v>
      </c>
      <c r="D47" s="73"/>
      <c r="E47" s="73" t="s">
        <v>155</v>
      </c>
      <c r="F47" s="73" t="s">
        <v>150</v>
      </c>
      <c r="G47" s="73" t="s">
        <v>31</v>
      </c>
      <c r="H47" s="73">
        <v>240</v>
      </c>
      <c r="I47" s="87">
        <v>0.5</v>
      </c>
      <c r="J47" s="87">
        <v>0.5</v>
      </c>
      <c r="K47" s="87">
        <v>0.5</v>
      </c>
    </row>
    <row r="48" spans="1:11" x14ac:dyDescent="0.25">
      <c r="A48" s="72"/>
      <c r="B48" s="72"/>
      <c r="C48" s="73"/>
      <c r="D48" s="73"/>
      <c r="E48" s="73"/>
      <c r="F48" s="73"/>
      <c r="G48" s="73"/>
      <c r="H48" s="73"/>
      <c r="I48" s="87"/>
      <c r="J48" s="87"/>
      <c r="K48" s="87"/>
    </row>
    <row r="49" spans="1:11" ht="11.25" customHeight="1" x14ac:dyDescent="0.25">
      <c r="A49" s="72"/>
      <c r="B49" s="72"/>
      <c r="C49" s="73"/>
      <c r="D49" s="73"/>
      <c r="E49" s="73"/>
      <c r="F49" s="73"/>
      <c r="G49" s="73"/>
      <c r="H49" s="73"/>
      <c r="I49" s="87"/>
      <c r="J49" s="87"/>
      <c r="K49" s="87"/>
    </row>
    <row r="50" spans="1:11" x14ac:dyDescent="0.25">
      <c r="A50" s="83" t="s">
        <v>163</v>
      </c>
      <c r="B50" s="83"/>
      <c r="C50" s="84">
        <v>642</v>
      </c>
      <c r="D50" s="84"/>
      <c r="E50" s="6" t="s">
        <v>155</v>
      </c>
      <c r="F50" s="6">
        <v>11</v>
      </c>
      <c r="G50" s="6"/>
      <c r="H50" s="6"/>
      <c r="I50" s="7">
        <v>1</v>
      </c>
      <c r="J50" s="7">
        <v>1</v>
      </c>
      <c r="K50" s="14">
        <v>1</v>
      </c>
    </row>
    <row r="51" spans="1:11" ht="56.25" customHeight="1" x14ac:dyDescent="0.25">
      <c r="A51" s="76" t="s">
        <v>32</v>
      </c>
      <c r="B51" s="76"/>
      <c r="C51" s="73">
        <v>642</v>
      </c>
      <c r="D51" s="73"/>
      <c r="E51" s="3" t="s">
        <v>155</v>
      </c>
      <c r="F51" s="3">
        <v>11</v>
      </c>
      <c r="G51" s="3" t="s">
        <v>33</v>
      </c>
      <c r="H51" s="3"/>
      <c r="I51" s="1">
        <f>I52</f>
        <v>1000</v>
      </c>
      <c r="J51" s="1">
        <v>1</v>
      </c>
      <c r="K51" s="13">
        <v>1</v>
      </c>
    </row>
    <row r="52" spans="1:11" ht="33" customHeight="1" x14ac:dyDescent="0.25">
      <c r="A52" s="76" t="s">
        <v>34</v>
      </c>
      <c r="B52" s="76"/>
      <c r="C52" s="73">
        <v>642</v>
      </c>
      <c r="D52" s="73"/>
      <c r="E52" s="3" t="s">
        <v>155</v>
      </c>
      <c r="F52" s="3">
        <v>11</v>
      </c>
      <c r="G52" s="3" t="s">
        <v>35</v>
      </c>
      <c r="H52" s="3"/>
      <c r="I52" s="1">
        <f>I53</f>
        <v>1000</v>
      </c>
      <c r="J52" s="1">
        <v>1</v>
      </c>
      <c r="K52" s="13">
        <v>1</v>
      </c>
    </row>
    <row r="53" spans="1:11" ht="18" customHeight="1" x14ac:dyDescent="0.25">
      <c r="A53" s="76" t="s">
        <v>36</v>
      </c>
      <c r="B53" s="76"/>
      <c r="C53" s="73">
        <v>642</v>
      </c>
      <c r="D53" s="73"/>
      <c r="E53" s="3" t="s">
        <v>155</v>
      </c>
      <c r="F53" s="3">
        <v>11</v>
      </c>
      <c r="G53" s="3" t="s">
        <v>35</v>
      </c>
      <c r="H53" s="3">
        <v>870</v>
      </c>
      <c r="I53" s="1">
        <v>1000</v>
      </c>
      <c r="J53" s="1">
        <v>1</v>
      </c>
      <c r="K53" s="13">
        <v>1</v>
      </c>
    </row>
    <row r="54" spans="1:11" ht="28.5" customHeight="1" x14ac:dyDescent="0.25">
      <c r="A54" s="83" t="s">
        <v>37</v>
      </c>
      <c r="B54" s="83"/>
      <c r="C54" s="84">
        <v>642</v>
      </c>
      <c r="D54" s="84"/>
      <c r="E54" s="6" t="s">
        <v>155</v>
      </c>
      <c r="F54" s="6">
        <v>13</v>
      </c>
      <c r="G54" s="6"/>
      <c r="H54" s="6"/>
      <c r="I54" s="7">
        <f>I55+I59+I71+I64</f>
        <v>620.74</v>
      </c>
      <c r="J54" s="44">
        <f>J55+J59+J71+J64</f>
        <v>466.54</v>
      </c>
      <c r="K54" s="44">
        <f>K55+K59+K71+K64</f>
        <v>486.74</v>
      </c>
    </row>
    <row r="55" spans="1:11" ht="96" customHeight="1" x14ac:dyDescent="0.25">
      <c r="A55" s="76" t="s">
        <v>38</v>
      </c>
      <c r="B55" s="76"/>
      <c r="C55" s="73">
        <v>642</v>
      </c>
      <c r="D55" s="73"/>
      <c r="E55" s="3" t="s">
        <v>155</v>
      </c>
      <c r="F55" s="3">
        <v>13</v>
      </c>
      <c r="G55" s="3" t="s">
        <v>39</v>
      </c>
      <c r="H55" s="3"/>
      <c r="I55" s="7">
        <f>I56</f>
        <v>20.2</v>
      </c>
      <c r="J55" s="7">
        <f>J56</f>
        <v>0</v>
      </c>
      <c r="K55" s="14">
        <f>K56</f>
        <v>20.2</v>
      </c>
    </row>
    <row r="56" spans="1:11" ht="60" customHeight="1" x14ac:dyDescent="0.25">
      <c r="A56" s="76" t="s">
        <v>40</v>
      </c>
      <c r="B56" s="76"/>
      <c r="C56" s="73">
        <v>642</v>
      </c>
      <c r="D56" s="73"/>
      <c r="E56" s="3" t="s">
        <v>155</v>
      </c>
      <c r="F56" s="3">
        <v>13</v>
      </c>
      <c r="G56" s="3" t="s">
        <v>41</v>
      </c>
      <c r="H56" s="3"/>
      <c r="I56" s="1">
        <v>20.2</v>
      </c>
      <c r="J56" s="1">
        <f>J57</f>
        <v>0</v>
      </c>
      <c r="K56" s="13">
        <f>K57</f>
        <v>20.2</v>
      </c>
    </row>
    <row r="57" spans="1:11" ht="54.75" customHeight="1" x14ac:dyDescent="0.25">
      <c r="A57" s="76" t="s">
        <v>42</v>
      </c>
      <c r="B57" s="76"/>
      <c r="C57" s="73">
        <v>642</v>
      </c>
      <c r="D57" s="73"/>
      <c r="E57" s="3" t="s">
        <v>155</v>
      </c>
      <c r="F57" s="3">
        <v>13</v>
      </c>
      <c r="G57" s="3" t="s">
        <v>43</v>
      </c>
      <c r="H57" s="3"/>
      <c r="I57" s="1">
        <f>I58</f>
        <v>20.2</v>
      </c>
      <c r="J57" s="1">
        <f>J58</f>
        <v>0</v>
      </c>
      <c r="K57" s="13">
        <f>K58</f>
        <v>20.2</v>
      </c>
    </row>
    <row r="58" spans="1:11" ht="60.75" customHeight="1" x14ac:dyDescent="0.25">
      <c r="A58" s="72" t="s">
        <v>26</v>
      </c>
      <c r="B58" s="72"/>
      <c r="C58" s="73">
        <v>642</v>
      </c>
      <c r="D58" s="73"/>
      <c r="E58" s="3" t="s">
        <v>155</v>
      </c>
      <c r="F58" s="3">
        <v>13</v>
      </c>
      <c r="G58" s="3" t="s">
        <v>43</v>
      </c>
      <c r="H58" s="3">
        <v>240</v>
      </c>
      <c r="I58" s="1">
        <v>20.2</v>
      </c>
      <c r="J58" s="1">
        <v>0</v>
      </c>
      <c r="K58" s="13">
        <v>20.2</v>
      </c>
    </row>
    <row r="59" spans="1:11" ht="88.5" customHeight="1" x14ac:dyDescent="0.25">
      <c r="A59" s="83" t="s">
        <v>44</v>
      </c>
      <c r="B59" s="83"/>
      <c r="C59" s="84">
        <v>642</v>
      </c>
      <c r="D59" s="84"/>
      <c r="E59" s="20" t="s">
        <v>155</v>
      </c>
      <c r="F59" s="20">
        <v>13</v>
      </c>
      <c r="G59" s="20" t="s">
        <v>45</v>
      </c>
      <c r="H59" s="20"/>
      <c r="I59" s="23">
        <f t="shared" ref="I59:K62" si="3">I60</f>
        <v>426.94</v>
      </c>
      <c r="J59" s="23">
        <f t="shared" si="3"/>
        <v>426.94</v>
      </c>
      <c r="K59" s="23">
        <f t="shared" si="3"/>
        <v>426.94</v>
      </c>
    </row>
    <row r="60" spans="1:11" ht="120" customHeight="1" x14ac:dyDescent="0.25">
      <c r="A60" s="76" t="s">
        <v>46</v>
      </c>
      <c r="B60" s="76"/>
      <c r="C60" s="73">
        <v>642</v>
      </c>
      <c r="D60" s="73"/>
      <c r="E60" s="21" t="s">
        <v>155</v>
      </c>
      <c r="F60" s="21">
        <v>13</v>
      </c>
      <c r="G60" s="21" t="s">
        <v>47</v>
      </c>
      <c r="H60" s="21"/>
      <c r="I60" s="22">
        <f t="shared" si="3"/>
        <v>426.94</v>
      </c>
      <c r="J60" s="22">
        <f t="shared" si="3"/>
        <v>426.94</v>
      </c>
      <c r="K60" s="22">
        <f t="shared" si="3"/>
        <v>426.94</v>
      </c>
    </row>
    <row r="61" spans="1:11" ht="68.25" customHeight="1" x14ac:dyDescent="0.25">
      <c r="A61" s="76" t="s">
        <v>48</v>
      </c>
      <c r="B61" s="76"/>
      <c r="C61" s="73">
        <v>642</v>
      </c>
      <c r="D61" s="73"/>
      <c r="E61" s="3" t="s">
        <v>155</v>
      </c>
      <c r="F61" s="3">
        <v>13</v>
      </c>
      <c r="G61" s="3" t="s">
        <v>49</v>
      </c>
      <c r="H61" s="3"/>
      <c r="I61" s="1">
        <f t="shared" si="3"/>
        <v>426.94</v>
      </c>
      <c r="J61" s="1">
        <f t="shared" si="3"/>
        <v>426.94</v>
      </c>
      <c r="K61" s="13">
        <f t="shared" si="3"/>
        <v>426.94</v>
      </c>
    </row>
    <row r="62" spans="1:11" ht="71.25" customHeight="1" x14ac:dyDescent="0.25">
      <c r="A62" s="76" t="s">
        <v>50</v>
      </c>
      <c r="B62" s="76"/>
      <c r="C62" s="73">
        <v>642</v>
      </c>
      <c r="D62" s="73"/>
      <c r="E62" s="3" t="s">
        <v>155</v>
      </c>
      <c r="F62" s="3">
        <v>13</v>
      </c>
      <c r="G62" s="3" t="s">
        <v>51</v>
      </c>
      <c r="H62" s="3"/>
      <c r="I62" s="1">
        <f t="shared" si="3"/>
        <v>426.94</v>
      </c>
      <c r="J62" s="1">
        <f t="shared" si="3"/>
        <v>426.94</v>
      </c>
      <c r="K62" s="13">
        <f t="shared" si="3"/>
        <v>426.94</v>
      </c>
    </row>
    <row r="63" spans="1:11" ht="33.75" customHeight="1" x14ac:dyDescent="0.25">
      <c r="A63" s="76" t="s">
        <v>52</v>
      </c>
      <c r="B63" s="76"/>
      <c r="C63" s="73">
        <v>642</v>
      </c>
      <c r="D63" s="73"/>
      <c r="E63" s="3" t="s">
        <v>155</v>
      </c>
      <c r="F63" s="3">
        <v>13</v>
      </c>
      <c r="G63" s="3" t="s">
        <v>51</v>
      </c>
      <c r="H63" s="3">
        <v>540</v>
      </c>
      <c r="I63" s="1">
        <v>426.94</v>
      </c>
      <c r="J63" s="1">
        <v>426.94</v>
      </c>
      <c r="K63" s="13">
        <v>426.94</v>
      </c>
    </row>
    <row r="64" spans="1:11" ht="67.5" customHeight="1" x14ac:dyDescent="0.25">
      <c r="A64" s="90" t="s">
        <v>185</v>
      </c>
      <c r="B64" s="91"/>
      <c r="C64" s="43" t="s">
        <v>156</v>
      </c>
      <c r="D64" s="43"/>
      <c r="E64" s="43" t="s">
        <v>155</v>
      </c>
      <c r="F64" s="43" t="s">
        <v>186</v>
      </c>
      <c r="G64" s="43" t="s">
        <v>187</v>
      </c>
      <c r="H64" s="43"/>
      <c r="I64" s="44">
        <f>I65+I68</f>
        <v>134</v>
      </c>
      <c r="J64" s="44">
        <f t="shared" ref="J64:K64" si="4">J65</f>
        <v>0</v>
      </c>
      <c r="K64" s="44">
        <f t="shared" si="4"/>
        <v>0</v>
      </c>
    </row>
    <row r="65" spans="1:11" ht="80.25" customHeight="1" x14ac:dyDescent="0.25">
      <c r="A65" s="92" t="s">
        <v>189</v>
      </c>
      <c r="B65" s="93"/>
      <c r="C65" s="57" t="s">
        <v>156</v>
      </c>
      <c r="D65" s="57"/>
      <c r="E65" s="57" t="s">
        <v>155</v>
      </c>
      <c r="F65" s="57" t="s">
        <v>186</v>
      </c>
      <c r="G65" s="57" t="s">
        <v>188</v>
      </c>
      <c r="H65" s="57"/>
      <c r="I65" s="58">
        <f>I66</f>
        <v>21.5</v>
      </c>
      <c r="J65" s="58">
        <v>0</v>
      </c>
      <c r="K65" s="58">
        <v>0</v>
      </c>
    </row>
    <row r="66" spans="1:11" ht="77.25" customHeight="1" x14ac:dyDescent="0.25">
      <c r="A66" s="92" t="s">
        <v>202</v>
      </c>
      <c r="B66" s="93"/>
      <c r="C66" s="41" t="s">
        <v>156</v>
      </c>
      <c r="D66" s="41"/>
      <c r="E66" s="41" t="s">
        <v>155</v>
      </c>
      <c r="F66" s="41" t="s">
        <v>186</v>
      </c>
      <c r="G66" s="41" t="s">
        <v>190</v>
      </c>
      <c r="H66" s="41"/>
      <c r="I66" s="40">
        <f>I67</f>
        <v>21.5</v>
      </c>
      <c r="J66" s="40">
        <v>0</v>
      </c>
      <c r="K66" s="40">
        <v>0</v>
      </c>
    </row>
    <row r="67" spans="1:11" ht="54" customHeight="1" x14ac:dyDescent="0.25">
      <c r="A67" s="72" t="s">
        <v>26</v>
      </c>
      <c r="B67" s="72"/>
      <c r="C67" s="42" t="s">
        <v>156</v>
      </c>
      <c r="D67" s="42"/>
      <c r="E67" s="42" t="s">
        <v>155</v>
      </c>
      <c r="F67" s="42" t="s">
        <v>186</v>
      </c>
      <c r="G67" s="42" t="s">
        <v>190</v>
      </c>
      <c r="H67" s="41" t="s">
        <v>181</v>
      </c>
      <c r="I67" s="45">
        <v>21.5</v>
      </c>
      <c r="J67" s="45">
        <v>0</v>
      </c>
      <c r="K67" s="45">
        <v>0</v>
      </c>
    </row>
    <row r="68" spans="1:11" ht="74.25" customHeight="1" x14ac:dyDescent="0.25">
      <c r="A68" s="92" t="s">
        <v>203</v>
      </c>
      <c r="B68" s="94"/>
      <c r="C68" s="57" t="s">
        <v>156</v>
      </c>
      <c r="D68" s="57"/>
      <c r="E68" s="57" t="s">
        <v>155</v>
      </c>
      <c r="F68" s="57" t="s">
        <v>186</v>
      </c>
      <c r="G68" s="57" t="s">
        <v>204</v>
      </c>
      <c r="H68" s="57"/>
      <c r="I68" s="58">
        <f>I69</f>
        <v>112.5</v>
      </c>
      <c r="J68" s="59">
        <v>0</v>
      </c>
      <c r="K68" s="59">
        <v>0</v>
      </c>
    </row>
    <row r="69" spans="1:11" ht="81" customHeight="1" x14ac:dyDescent="0.25">
      <c r="A69" s="92" t="s">
        <v>205</v>
      </c>
      <c r="B69" s="93"/>
      <c r="C69" s="57" t="s">
        <v>156</v>
      </c>
      <c r="D69" s="57"/>
      <c r="E69" s="57" t="s">
        <v>155</v>
      </c>
      <c r="F69" s="57" t="s">
        <v>186</v>
      </c>
      <c r="G69" s="57" t="s">
        <v>206</v>
      </c>
      <c r="H69" s="57"/>
      <c r="I69" s="58">
        <f>I70</f>
        <v>112.5</v>
      </c>
      <c r="J69" s="59">
        <v>0</v>
      </c>
      <c r="K69" s="59">
        <v>0</v>
      </c>
    </row>
    <row r="70" spans="1:11" ht="54" customHeight="1" x14ac:dyDescent="0.25">
      <c r="A70" s="72" t="s">
        <v>26</v>
      </c>
      <c r="B70" s="72"/>
      <c r="C70" s="57" t="s">
        <v>156</v>
      </c>
      <c r="D70" s="57"/>
      <c r="E70" s="57" t="s">
        <v>155</v>
      </c>
      <c r="F70" s="57" t="s">
        <v>186</v>
      </c>
      <c r="G70" s="57" t="s">
        <v>206</v>
      </c>
      <c r="H70" s="57" t="s">
        <v>181</v>
      </c>
      <c r="I70" s="58">
        <v>112.5</v>
      </c>
      <c r="J70" s="59">
        <v>0</v>
      </c>
      <c r="K70" s="59">
        <v>0</v>
      </c>
    </row>
    <row r="71" spans="1:11" ht="54.75" customHeight="1" x14ac:dyDescent="0.25">
      <c r="A71" s="76" t="s">
        <v>32</v>
      </c>
      <c r="B71" s="76"/>
      <c r="C71" s="73">
        <v>642</v>
      </c>
      <c r="D71" s="73"/>
      <c r="E71" s="3" t="s">
        <v>155</v>
      </c>
      <c r="F71" s="3">
        <v>13</v>
      </c>
      <c r="G71" s="3" t="s">
        <v>33</v>
      </c>
      <c r="H71" s="3" t="s">
        <v>173</v>
      </c>
      <c r="I71" s="1">
        <v>39.6</v>
      </c>
      <c r="J71" s="1">
        <v>39.6</v>
      </c>
      <c r="K71" s="13">
        <v>39.6</v>
      </c>
    </row>
    <row r="72" spans="1:11" ht="67.5" customHeight="1" x14ac:dyDescent="0.25">
      <c r="A72" s="76" t="s">
        <v>54</v>
      </c>
      <c r="B72" s="76"/>
      <c r="C72" s="73">
        <v>642</v>
      </c>
      <c r="D72" s="73"/>
      <c r="E72" s="3" t="s">
        <v>155</v>
      </c>
      <c r="F72" s="3">
        <v>13</v>
      </c>
      <c r="G72" s="3" t="s">
        <v>55</v>
      </c>
      <c r="H72" s="3"/>
      <c r="I72" s="1">
        <v>39.6</v>
      </c>
      <c r="J72" s="1">
        <v>39.6</v>
      </c>
      <c r="K72" s="13">
        <v>39.6</v>
      </c>
    </row>
    <row r="73" spans="1:11" ht="44.25" customHeight="1" x14ac:dyDescent="0.25">
      <c r="A73" s="76" t="s">
        <v>20</v>
      </c>
      <c r="B73" s="76"/>
      <c r="C73" s="73">
        <v>642</v>
      </c>
      <c r="D73" s="73"/>
      <c r="E73" s="3" t="s">
        <v>155</v>
      </c>
      <c r="F73" s="3">
        <v>13</v>
      </c>
      <c r="G73" s="3" t="s">
        <v>55</v>
      </c>
      <c r="H73" s="3">
        <v>120</v>
      </c>
      <c r="I73" s="1">
        <v>39.6</v>
      </c>
      <c r="J73" s="1">
        <v>39.6</v>
      </c>
      <c r="K73" s="13">
        <v>39.6</v>
      </c>
    </row>
    <row r="74" spans="1:11" ht="16.5" customHeight="1" x14ac:dyDescent="0.25">
      <c r="A74" s="95" t="s">
        <v>56</v>
      </c>
      <c r="B74" s="95"/>
      <c r="C74" s="96">
        <v>642</v>
      </c>
      <c r="D74" s="96"/>
      <c r="E74" s="35" t="s">
        <v>149</v>
      </c>
      <c r="F74" s="35"/>
      <c r="G74" s="35"/>
      <c r="H74" s="35"/>
      <c r="I74" s="30">
        <f t="shared" ref="I74:K77" si="5">I75</f>
        <v>287.60000000000002</v>
      </c>
      <c r="J74" s="30">
        <f t="shared" si="5"/>
        <v>300.56700000000001</v>
      </c>
      <c r="K74" s="30">
        <f t="shared" si="5"/>
        <v>311.13299999999998</v>
      </c>
    </row>
    <row r="75" spans="1:11" ht="28.5" customHeight="1" x14ac:dyDescent="0.25">
      <c r="A75" s="95" t="s">
        <v>57</v>
      </c>
      <c r="B75" s="95"/>
      <c r="C75" s="96">
        <v>642</v>
      </c>
      <c r="D75" s="96"/>
      <c r="E75" s="29" t="s">
        <v>149</v>
      </c>
      <c r="F75" s="29" t="s">
        <v>151</v>
      </c>
      <c r="G75" s="29"/>
      <c r="H75" s="29"/>
      <c r="I75" s="30">
        <f t="shared" si="5"/>
        <v>287.60000000000002</v>
      </c>
      <c r="J75" s="30">
        <f t="shared" si="5"/>
        <v>300.56700000000001</v>
      </c>
      <c r="K75" s="30">
        <f t="shared" si="5"/>
        <v>311.13299999999998</v>
      </c>
    </row>
    <row r="76" spans="1:11" ht="51.75" customHeight="1" x14ac:dyDescent="0.25">
      <c r="A76" s="88" t="s">
        <v>32</v>
      </c>
      <c r="B76" s="88"/>
      <c r="C76" s="89">
        <v>642</v>
      </c>
      <c r="D76" s="89"/>
      <c r="E76" s="31" t="s">
        <v>149</v>
      </c>
      <c r="F76" s="31" t="s">
        <v>151</v>
      </c>
      <c r="G76" s="31" t="s">
        <v>33</v>
      </c>
      <c r="H76" s="31"/>
      <c r="I76" s="32">
        <f t="shared" si="5"/>
        <v>287.60000000000002</v>
      </c>
      <c r="J76" s="32">
        <f t="shared" si="5"/>
        <v>300.56700000000001</v>
      </c>
      <c r="K76" s="32">
        <f t="shared" si="5"/>
        <v>311.13299999999998</v>
      </c>
    </row>
    <row r="77" spans="1:11" ht="58.5" customHeight="1" x14ac:dyDescent="0.25">
      <c r="A77" s="88" t="s">
        <v>182</v>
      </c>
      <c r="B77" s="88"/>
      <c r="C77" s="89">
        <v>642</v>
      </c>
      <c r="D77" s="89"/>
      <c r="E77" s="31" t="s">
        <v>149</v>
      </c>
      <c r="F77" s="31" t="s">
        <v>151</v>
      </c>
      <c r="G77" s="31" t="s">
        <v>58</v>
      </c>
      <c r="H77" s="31"/>
      <c r="I77" s="32">
        <f>I78+I79</f>
        <v>287.60000000000002</v>
      </c>
      <c r="J77" s="32">
        <f t="shared" si="5"/>
        <v>300.56700000000001</v>
      </c>
      <c r="K77" s="32">
        <f t="shared" si="5"/>
        <v>311.13299999999998</v>
      </c>
    </row>
    <row r="78" spans="1:11" ht="43.5" customHeight="1" x14ac:dyDescent="0.25">
      <c r="A78" s="88" t="s">
        <v>20</v>
      </c>
      <c r="B78" s="88"/>
      <c r="C78" s="89">
        <v>642</v>
      </c>
      <c r="D78" s="89"/>
      <c r="E78" s="31" t="s">
        <v>149</v>
      </c>
      <c r="F78" s="31" t="s">
        <v>151</v>
      </c>
      <c r="G78" s="31" t="s">
        <v>58</v>
      </c>
      <c r="H78" s="31" t="s">
        <v>166</v>
      </c>
      <c r="I78" s="32">
        <v>281.94</v>
      </c>
      <c r="J78" s="32">
        <v>300.56700000000001</v>
      </c>
      <c r="K78" s="32">
        <v>311.13299999999998</v>
      </c>
    </row>
    <row r="79" spans="1:11" ht="43.5" customHeight="1" x14ac:dyDescent="0.25">
      <c r="A79" s="72" t="s">
        <v>26</v>
      </c>
      <c r="B79" s="72"/>
      <c r="C79" s="89">
        <v>642</v>
      </c>
      <c r="D79" s="89"/>
      <c r="E79" s="50" t="s">
        <v>149</v>
      </c>
      <c r="F79" s="50" t="s">
        <v>151</v>
      </c>
      <c r="G79" s="50" t="s">
        <v>58</v>
      </c>
      <c r="H79" s="50" t="s">
        <v>181</v>
      </c>
      <c r="I79" s="49">
        <v>5.66</v>
      </c>
      <c r="J79" s="49">
        <v>0</v>
      </c>
      <c r="K79" s="49">
        <v>0</v>
      </c>
    </row>
    <row r="80" spans="1:11" ht="43.5" customHeight="1" x14ac:dyDescent="0.25">
      <c r="A80" s="83" t="s">
        <v>59</v>
      </c>
      <c r="B80" s="83"/>
      <c r="C80" s="84">
        <v>642</v>
      </c>
      <c r="D80" s="84"/>
      <c r="E80" s="6" t="s">
        <v>151</v>
      </c>
      <c r="F80" s="6"/>
      <c r="G80" s="6"/>
      <c r="H80" s="6"/>
      <c r="I80" s="7">
        <f>I81+I90</f>
        <v>372.91661000000005</v>
      </c>
      <c r="J80" s="34">
        <f>J81+J90</f>
        <v>126.215</v>
      </c>
      <c r="K80" s="34">
        <f>K81+K90</f>
        <v>197.95000000000002</v>
      </c>
    </row>
    <row r="81" spans="1:11" ht="69" customHeight="1" x14ac:dyDescent="0.25">
      <c r="A81" s="83" t="s">
        <v>60</v>
      </c>
      <c r="B81" s="83"/>
      <c r="C81" s="84">
        <v>642</v>
      </c>
      <c r="D81" s="84"/>
      <c r="E81" s="6" t="s">
        <v>151</v>
      </c>
      <c r="F81" s="6">
        <v>10</v>
      </c>
      <c r="G81" s="6"/>
      <c r="H81" s="6"/>
      <c r="I81" s="7">
        <f>I82+I86</f>
        <v>354.11661000000004</v>
      </c>
      <c r="J81" s="34">
        <f>J82+J86</f>
        <v>107.41500000000001</v>
      </c>
      <c r="K81" s="34">
        <f>K82+K86</f>
        <v>179.15</v>
      </c>
    </row>
    <row r="82" spans="1:11" ht="86.25" customHeight="1" x14ac:dyDescent="0.25">
      <c r="A82" s="76" t="s">
        <v>61</v>
      </c>
      <c r="B82" s="76"/>
      <c r="C82" s="73">
        <v>642</v>
      </c>
      <c r="D82" s="73"/>
      <c r="E82" s="3" t="s">
        <v>151</v>
      </c>
      <c r="F82" s="3">
        <v>10</v>
      </c>
      <c r="G82" s="3" t="s">
        <v>62</v>
      </c>
      <c r="H82" s="3"/>
      <c r="I82" s="1">
        <f t="shared" ref="I82:K84" si="6">I83</f>
        <v>71.734999999999999</v>
      </c>
      <c r="J82" s="1">
        <f t="shared" si="6"/>
        <v>0</v>
      </c>
      <c r="K82" s="13">
        <f t="shared" si="6"/>
        <v>71.734999999999999</v>
      </c>
    </row>
    <row r="83" spans="1:11" ht="59.25" customHeight="1" x14ac:dyDescent="0.25">
      <c r="A83" s="76" t="s">
        <v>63</v>
      </c>
      <c r="B83" s="76"/>
      <c r="C83" s="73">
        <v>642</v>
      </c>
      <c r="D83" s="73"/>
      <c r="E83" s="3" t="s">
        <v>151</v>
      </c>
      <c r="F83" s="3">
        <v>10</v>
      </c>
      <c r="G83" s="3" t="s">
        <v>64</v>
      </c>
      <c r="H83" s="3"/>
      <c r="I83" s="1">
        <f t="shared" si="6"/>
        <v>71.734999999999999</v>
      </c>
      <c r="J83" s="1">
        <f t="shared" si="6"/>
        <v>0</v>
      </c>
      <c r="K83" s="13">
        <f t="shared" si="6"/>
        <v>71.734999999999999</v>
      </c>
    </row>
    <row r="84" spans="1:11" ht="55.5" customHeight="1" x14ac:dyDescent="0.25">
      <c r="A84" s="76" t="s">
        <v>65</v>
      </c>
      <c r="B84" s="76"/>
      <c r="C84" s="73">
        <v>642</v>
      </c>
      <c r="D84" s="73"/>
      <c r="E84" s="3" t="s">
        <v>151</v>
      </c>
      <c r="F84" s="3">
        <v>10</v>
      </c>
      <c r="G84" s="3" t="s">
        <v>66</v>
      </c>
      <c r="H84" s="3"/>
      <c r="I84" s="1">
        <f t="shared" si="6"/>
        <v>71.734999999999999</v>
      </c>
      <c r="J84" s="1">
        <f t="shared" si="6"/>
        <v>0</v>
      </c>
      <c r="K84" s="13">
        <f t="shared" si="6"/>
        <v>71.734999999999999</v>
      </c>
    </row>
    <row r="85" spans="1:11" ht="51" customHeight="1" x14ac:dyDescent="0.25">
      <c r="A85" s="72" t="s">
        <v>26</v>
      </c>
      <c r="B85" s="72"/>
      <c r="C85" s="73">
        <v>642</v>
      </c>
      <c r="D85" s="73"/>
      <c r="E85" s="3" t="s">
        <v>151</v>
      </c>
      <c r="F85" s="3">
        <v>10</v>
      </c>
      <c r="G85" s="3" t="s">
        <v>66</v>
      </c>
      <c r="H85" s="3">
        <v>240</v>
      </c>
      <c r="I85" s="1">
        <v>71.734999999999999</v>
      </c>
      <c r="J85" s="1">
        <v>0</v>
      </c>
      <c r="K85" s="13">
        <v>71.734999999999999</v>
      </c>
    </row>
    <row r="86" spans="1:11" ht="106.5" customHeight="1" x14ac:dyDescent="0.25">
      <c r="A86" s="76" t="s">
        <v>67</v>
      </c>
      <c r="B86" s="76"/>
      <c r="C86" s="73">
        <v>642</v>
      </c>
      <c r="D86" s="73"/>
      <c r="E86" s="3" t="s">
        <v>151</v>
      </c>
      <c r="F86" s="3">
        <v>10</v>
      </c>
      <c r="G86" s="3" t="s">
        <v>68</v>
      </c>
      <c r="H86" s="3"/>
      <c r="I86" s="1">
        <f t="shared" ref="I86:K88" si="7">I87</f>
        <v>282.38161000000002</v>
      </c>
      <c r="J86" s="1">
        <f t="shared" si="7"/>
        <v>107.41500000000001</v>
      </c>
      <c r="K86" s="13">
        <f t="shared" si="7"/>
        <v>107.41500000000001</v>
      </c>
    </row>
    <row r="87" spans="1:11" ht="48" customHeight="1" x14ac:dyDescent="0.25">
      <c r="A87" s="72" t="s">
        <v>164</v>
      </c>
      <c r="B87" s="72"/>
      <c r="C87" s="73">
        <v>642</v>
      </c>
      <c r="D87" s="73"/>
      <c r="E87" s="3" t="s">
        <v>151</v>
      </c>
      <c r="F87" s="3">
        <v>10</v>
      </c>
      <c r="G87" s="3" t="s">
        <v>69</v>
      </c>
      <c r="H87" s="3"/>
      <c r="I87" s="1">
        <f t="shared" si="7"/>
        <v>282.38161000000002</v>
      </c>
      <c r="J87" s="1">
        <f t="shared" si="7"/>
        <v>107.41500000000001</v>
      </c>
      <c r="K87" s="13">
        <f t="shared" si="7"/>
        <v>107.41500000000001</v>
      </c>
    </row>
    <row r="88" spans="1:11" ht="61.5" customHeight="1" x14ac:dyDescent="0.25">
      <c r="A88" s="76" t="s">
        <v>70</v>
      </c>
      <c r="B88" s="76"/>
      <c r="C88" s="73">
        <v>642</v>
      </c>
      <c r="D88" s="73"/>
      <c r="E88" s="3" t="s">
        <v>151</v>
      </c>
      <c r="F88" s="3">
        <v>10</v>
      </c>
      <c r="G88" s="3" t="s">
        <v>71</v>
      </c>
      <c r="H88" s="3"/>
      <c r="I88" s="1">
        <f t="shared" si="7"/>
        <v>282.38161000000002</v>
      </c>
      <c r="J88" s="1">
        <f t="shared" si="7"/>
        <v>107.41500000000001</v>
      </c>
      <c r="K88" s="13">
        <f t="shared" si="7"/>
        <v>107.41500000000001</v>
      </c>
    </row>
    <row r="89" spans="1:11" ht="56.25" customHeight="1" x14ac:dyDescent="0.25">
      <c r="A89" s="72" t="s">
        <v>26</v>
      </c>
      <c r="B89" s="72"/>
      <c r="C89" s="73">
        <v>642</v>
      </c>
      <c r="D89" s="73"/>
      <c r="E89" s="3" t="s">
        <v>151</v>
      </c>
      <c r="F89" s="3">
        <v>10</v>
      </c>
      <c r="G89" s="3" t="s">
        <v>71</v>
      </c>
      <c r="H89" s="3">
        <v>240</v>
      </c>
      <c r="I89" s="1">
        <v>282.38161000000002</v>
      </c>
      <c r="J89" s="1">
        <v>107.41500000000001</v>
      </c>
      <c r="K89" s="13">
        <v>107.41500000000001</v>
      </c>
    </row>
    <row r="90" spans="1:11" x14ac:dyDescent="0.25">
      <c r="A90" s="83" t="s">
        <v>72</v>
      </c>
      <c r="B90" s="83"/>
      <c r="C90" s="84">
        <v>642</v>
      </c>
      <c r="D90" s="84"/>
      <c r="E90" s="84" t="s">
        <v>151</v>
      </c>
      <c r="F90" s="84">
        <v>14</v>
      </c>
      <c r="G90" s="84"/>
      <c r="H90" s="84"/>
      <c r="I90" s="85">
        <v>18.8</v>
      </c>
      <c r="J90" s="85">
        <v>18.8</v>
      </c>
      <c r="K90" s="85">
        <v>18.8</v>
      </c>
    </row>
    <row r="91" spans="1:11" x14ac:dyDescent="0.25">
      <c r="A91" s="83"/>
      <c r="B91" s="83"/>
      <c r="C91" s="84"/>
      <c r="D91" s="84"/>
      <c r="E91" s="84"/>
      <c r="F91" s="84"/>
      <c r="G91" s="84"/>
      <c r="H91" s="84"/>
      <c r="I91" s="85"/>
      <c r="J91" s="85"/>
      <c r="K91" s="85"/>
    </row>
    <row r="92" spans="1:11" x14ac:dyDescent="0.25">
      <c r="A92" s="83"/>
      <c r="B92" s="83"/>
      <c r="C92" s="84"/>
      <c r="D92" s="84"/>
      <c r="E92" s="84"/>
      <c r="F92" s="84"/>
      <c r="G92" s="84"/>
      <c r="H92" s="84"/>
      <c r="I92" s="85"/>
      <c r="J92" s="85"/>
      <c r="K92" s="85"/>
    </row>
    <row r="93" spans="1:11" ht="15" customHeight="1" x14ac:dyDescent="0.25">
      <c r="A93" s="83"/>
      <c r="B93" s="83"/>
      <c r="C93" s="84"/>
      <c r="D93" s="84"/>
      <c r="E93" s="84"/>
      <c r="F93" s="84"/>
      <c r="G93" s="84"/>
      <c r="H93" s="84"/>
      <c r="I93" s="85"/>
      <c r="J93" s="85"/>
      <c r="K93" s="85"/>
    </row>
    <row r="94" spans="1:11" ht="160.5" customHeight="1" x14ac:dyDescent="0.25">
      <c r="A94" s="76" t="s">
        <v>73</v>
      </c>
      <c r="B94" s="76"/>
      <c r="C94" s="73">
        <v>642</v>
      </c>
      <c r="D94" s="73"/>
      <c r="E94" s="73" t="s">
        <v>151</v>
      </c>
      <c r="F94" s="73">
        <v>14</v>
      </c>
      <c r="G94" s="73" t="s">
        <v>74</v>
      </c>
      <c r="H94" s="73"/>
      <c r="I94" s="87">
        <v>18.8</v>
      </c>
      <c r="J94" s="87">
        <v>18.8</v>
      </c>
      <c r="K94" s="87">
        <v>18.8</v>
      </c>
    </row>
    <row r="95" spans="1:11" ht="13.5" hidden="1" customHeight="1" x14ac:dyDescent="0.25">
      <c r="A95" s="76"/>
      <c r="B95" s="76"/>
      <c r="C95" s="73"/>
      <c r="D95" s="73"/>
      <c r="E95" s="73"/>
      <c r="F95" s="73"/>
      <c r="G95" s="73"/>
      <c r="H95" s="73"/>
      <c r="I95" s="87"/>
      <c r="J95" s="87"/>
      <c r="K95" s="87"/>
    </row>
    <row r="96" spans="1:11" ht="15" hidden="1" customHeight="1" x14ac:dyDescent="0.25">
      <c r="A96" s="76"/>
      <c r="B96" s="76"/>
      <c r="C96" s="73"/>
      <c r="D96" s="73"/>
      <c r="E96" s="73"/>
      <c r="F96" s="73"/>
      <c r="G96" s="73"/>
      <c r="H96" s="73"/>
      <c r="I96" s="87"/>
      <c r="J96" s="87"/>
      <c r="K96" s="87"/>
    </row>
    <row r="97" spans="1:11" ht="15" hidden="1" customHeight="1" x14ac:dyDescent="0.25">
      <c r="A97" s="76"/>
      <c r="B97" s="76"/>
      <c r="C97" s="73"/>
      <c r="D97" s="73"/>
      <c r="E97" s="73"/>
      <c r="F97" s="73"/>
      <c r="G97" s="73"/>
      <c r="H97" s="73"/>
      <c r="I97" s="87"/>
      <c r="J97" s="87"/>
      <c r="K97" s="87"/>
    </row>
    <row r="98" spans="1:11" x14ac:dyDescent="0.25">
      <c r="A98" s="76" t="s">
        <v>75</v>
      </c>
      <c r="B98" s="76"/>
      <c r="C98" s="73">
        <v>642</v>
      </c>
      <c r="D98" s="73"/>
      <c r="E98" s="73" t="s">
        <v>151</v>
      </c>
      <c r="F98" s="73">
        <v>14</v>
      </c>
      <c r="G98" s="73" t="s">
        <v>76</v>
      </c>
      <c r="H98" s="73"/>
      <c r="I98" s="87">
        <v>18.8</v>
      </c>
      <c r="J98" s="87">
        <v>18.8</v>
      </c>
      <c r="K98" s="87">
        <v>18.8</v>
      </c>
    </row>
    <row r="99" spans="1:11" x14ac:dyDescent="0.25">
      <c r="A99" s="76"/>
      <c r="B99" s="76"/>
      <c r="C99" s="73"/>
      <c r="D99" s="73"/>
      <c r="E99" s="73"/>
      <c r="F99" s="73"/>
      <c r="G99" s="73"/>
      <c r="H99" s="73"/>
      <c r="I99" s="87"/>
      <c r="J99" s="87"/>
      <c r="K99" s="87"/>
    </row>
    <row r="100" spans="1:11" ht="12.75" customHeight="1" x14ac:dyDescent="0.25">
      <c r="A100" s="76"/>
      <c r="B100" s="76"/>
      <c r="C100" s="73"/>
      <c r="D100" s="73"/>
      <c r="E100" s="73"/>
      <c r="F100" s="73"/>
      <c r="G100" s="73"/>
      <c r="H100" s="73"/>
      <c r="I100" s="87"/>
      <c r="J100" s="87"/>
      <c r="K100" s="87"/>
    </row>
    <row r="101" spans="1:11" ht="0.75" customHeight="1" x14ac:dyDescent="0.25">
      <c r="A101" s="76"/>
      <c r="B101" s="76"/>
      <c r="C101" s="73"/>
      <c r="D101" s="73"/>
      <c r="E101" s="73"/>
      <c r="F101" s="73"/>
      <c r="G101" s="73"/>
      <c r="H101" s="73"/>
      <c r="I101" s="87"/>
      <c r="J101" s="87"/>
      <c r="K101" s="87"/>
    </row>
    <row r="102" spans="1:11" ht="26.25" customHeight="1" x14ac:dyDescent="0.25">
      <c r="A102" s="76" t="s">
        <v>77</v>
      </c>
      <c r="B102" s="76"/>
      <c r="C102" s="73">
        <v>642</v>
      </c>
      <c r="D102" s="73"/>
      <c r="E102" s="73" t="s">
        <v>151</v>
      </c>
      <c r="F102" s="73">
        <v>14</v>
      </c>
      <c r="G102" s="73" t="s">
        <v>78</v>
      </c>
      <c r="H102" s="73"/>
      <c r="I102" s="87">
        <v>18.8</v>
      </c>
      <c r="J102" s="87">
        <v>18.8</v>
      </c>
      <c r="K102" s="87">
        <v>18.8</v>
      </c>
    </row>
    <row r="103" spans="1:11" x14ac:dyDescent="0.25">
      <c r="A103" s="76"/>
      <c r="B103" s="76"/>
      <c r="C103" s="73"/>
      <c r="D103" s="73"/>
      <c r="E103" s="73"/>
      <c r="F103" s="73"/>
      <c r="G103" s="73"/>
      <c r="H103" s="73"/>
      <c r="I103" s="87"/>
      <c r="J103" s="87"/>
      <c r="K103" s="87"/>
    </row>
    <row r="104" spans="1:11" x14ac:dyDescent="0.25">
      <c r="A104" s="76"/>
      <c r="B104" s="76"/>
      <c r="C104" s="73"/>
      <c r="D104" s="73"/>
      <c r="E104" s="73"/>
      <c r="F104" s="73"/>
      <c r="G104" s="73"/>
      <c r="H104" s="73"/>
      <c r="I104" s="87"/>
      <c r="J104" s="87"/>
      <c r="K104" s="87"/>
    </row>
    <row r="105" spans="1:11" ht="15" hidden="1" customHeight="1" x14ac:dyDescent="0.25">
      <c r="A105" s="76"/>
      <c r="B105" s="76"/>
      <c r="C105" s="73"/>
      <c r="D105" s="73"/>
      <c r="E105" s="73"/>
      <c r="F105" s="73"/>
      <c r="G105" s="73"/>
      <c r="H105" s="73"/>
      <c r="I105" s="87"/>
      <c r="J105" s="87"/>
      <c r="K105" s="87"/>
    </row>
    <row r="106" spans="1:11" ht="29.25" customHeight="1" x14ac:dyDescent="0.25">
      <c r="A106" s="76" t="s">
        <v>79</v>
      </c>
      <c r="B106" s="76"/>
      <c r="C106" s="73">
        <v>642</v>
      </c>
      <c r="D106" s="73"/>
      <c r="E106" s="73" t="s">
        <v>151</v>
      </c>
      <c r="F106" s="73">
        <v>14</v>
      </c>
      <c r="G106" s="73" t="s">
        <v>78</v>
      </c>
      <c r="H106" s="73">
        <v>120</v>
      </c>
      <c r="I106" s="87">
        <v>18.8</v>
      </c>
      <c r="J106" s="87">
        <v>18.8</v>
      </c>
      <c r="K106" s="87">
        <v>18.8</v>
      </c>
    </row>
    <row r="107" spans="1:11" ht="16.5" customHeight="1" x14ac:dyDescent="0.25">
      <c r="A107" s="76"/>
      <c r="B107" s="76"/>
      <c r="C107" s="73"/>
      <c r="D107" s="73"/>
      <c r="E107" s="73"/>
      <c r="F107" s="73"/>
      <c r="G107" s="73"/>
      <c r="H107" s="73"/>
      <c r="I107" s="87"/>
      <c r="J107" s="87"/>
      <c r="K107" s="87"/>
    </row>
    <row r="108" spans="1:11" ht="15" hidden="1" customHeight="1" x14ac:dyDescent="0.25">
      <c r="A108" s="76"/>
      <c r="B108" s="76"/>
      <c r="C108" s="73"/>
      <c r="D108" s="73"/>
      <c r="E108" s="73"/>
      <c r="F108" s="73"/>
      <c r="G108" s="73"/>
      <c r="H108" s="73"/>
      <c r="I108" s="87"/>
      <c r="J108" s="87"/>
      <c r="K108" s="87"/>
    </row>
    <row r="109" spans="1:11" ht="24" customHeight="1" x14ac:dyDescent="0.25">
      <c r="A109" s="83" t="s">
        <v>80</v>
      </c>
      <c r="B109" s="83"/>
      <c r="C109" s="84">
        <v>642</v>
      </c>
      <c r="D109" s="84"/>
      <c r="E109" s="6" t="s">
        <v>150</v>
      </c>
      <c r="F109" s="6"/>
      <c r="G109" s="6"/>
      <c r="H109" s="6"/>
      <c r="I109" s="7">
        <f>I110+I125</f>
        <v>4875.2003600000007</v>
      </c>
      <c r="J109" s="7">
        <f>J110+J125</f>
        <v>3708.49</v>
      </c>
      <c r="K109" s="14">
        <f>K110+K125</f>
        <v>3961.7</v>
      </c>
    </row>
    <row r="110" spans="1:11" ht="27" customHeight="1" x14ac:dyDescent="0.25">
      <c r="A110" s="83" t="s">
        <v>81</v>
      </c>
      <c r="B110" s="83"/>
      <c r="C110" s="84">
        <v>642</v>
      </c>
      <c r="D110" s="84"/>
      <c r="E110" s="6" t="s">
        <v>150</v>
      </c>
      <c r="F110" s="6" t="s">
        <v>152</v>
      </c>
      <c r="G110" s="6"/>
      <c r="H110" s="6"/>
      <c r="I110" s="7">
        <f>I111</f>
        <v>4712.3603600000006</v>
      </c>
      <c r="J110" s="30">
        <f>J111</f>
        <v>3708.49</v>
      </c>
      <c r="K110" s="30">
        <f>K111</f>
        <v>3875.7</v>
      </c>
    </row>
    <row r="111" spans="1:11" ht="197.25" customHeight="1" x14ac:dyDescent="0.25">
      <c r="A111" s="76" t="s">
        <v>82</v>
      </c>
      <c r="B111" s="76"/>
      <c r="C111" s="73">
        <v>642</v>
      </c>
      <c r="D111" s="73"/>
      <c r="E111" s="3" t="s">
        <v>150</v>
      </c>
      <c r="F111" s="3" t="s">
        <v>152</v>
      </c>
      <c r="G111" s="3" t="s">
        <v>83</v>
      </c>
      <c r="H111" s="3"/>
      <c r="I111" s="1">
        <f>I112+I115+I122</f>
        <v>4712.3603600000006</v>
      </c>
      <c r="J111" s="1">
        <f>J112+J115+J122</f>
        <v>3708.49</v>
      </c>
      <c r="K111" s="13">
        <f>K112+K115+K122</f>
        <v>3875.7</v>
      </c>
    </row>
    <row r="112" spans="1:11" ht="122.25" customHeight="1" x14ac:dyDescent="0.25">
      <c r="A112" s="76" t="s">
        <v>84</v>
      </c>
      <c r="B112" s="76"/>
      <c r="C112" s="73">
        <v>642</v>
      </c>
      <c r="D112" s="73"/>
      <c r="E112" s="3" t="s">
        <v>150</v>
      </c>
      <c r="F112" s="3" t="s">
        <v>152</v>
      </c>
      <c r="G112" s="3" t="s">
        <v>85</v>
      </c>
      <c r="H112" s="3"/>
      <c r="I112" s="1">
        <f>I113</f>
        <v>1170.6963599999999</v>
      </c>
      <c r="J112" s="1">
        <f t="shared" ref="I112:K113" si="8">J113</f>
        <v>971.79</v>
      </c>
      <c r="K112" s="13">
        <f t="shared" si="8"/>
        <v>1014.22</v>
      </c>
    </row>
    <row r="113" spans="1:11" ht="118.5" customHeight="1" x14ac:dyDescent="0.25">
      <c r="A113" s="76" t="s">
        <v>165</v>
      </c>
      <c r="B113" s="76"/>
      <c r="C113" s="73">
        <v>642</v>
      </c>
      <c r="D113" s="73"/>
      <c r="E113" s="3" t="s">
        <v>150</v>
      </c>
      <c r="F113" s="3" t="s">
        <v>152</v>
      </c>
      <c r="G113" s="3" t="s">
        <v>86</v>
      </c>
      <c r="H113" s="3"/>
      <c r="I113" s="1">
        <f t="shared" si="8"/>
        <v>1170.6963599999999</v>
      </c>
      <c r="J113" s="1">
        <f t="shared" si="8"/>
        <v>971.79</v>
      </c>
      <c r="K113" s="13">
        <f t="shared" si="8"/>
        <v>1014.22</v>
      </c>
    </row>
    <row r="114" spans="1:11" ht="55.5" customHeight="1" x14ac:dyDescent="0.25">
      <c r="A114" s="72" t="s">
        <v>26</v>
      </c>
      <c r="B114" s="72"/>
      <c r="C114" s="73">
        <v>642</v>
      </c>
      <c r="D114" s="73"/>
      <c r="E114" s="3" t="s">
        <v>150</v>
      </c>
      <c r="F114" s="3" t="s">
        <v>152</v>
      </c>
      <c r="G114" s="3" t="s">
        <v>86</v>
      </c>
      <c r="H114" s="3">
        <v>240</v>
      </c>
      <c r="I114" s="1">
        <v>1170.6963599999999</v>
      </c>
      <c r="J114" s="1">
        <v>971.79</v>
      </c>
      <c r="K114" s="13">
        <v>1014.22</v>
      </c>
    </row>
    <row r="115" spans="1:11" ht="154.5" customHeight="1" x14ac:dyDescent="0.25">
      <c r="A115" s="76" t="s">
        <v>87</v>
      </c>
      <c r="B115" s="76"/>
      <c r="C115" s="73">
        <v>642</v>
      </c>
      <c r="D115" s="73"/>
      <c r="E115" s="3" t="s">
        <v>150</v>
      </c>
      <c r="F115" s="3" t="s">
        <v>152</v>
      </c>
      <c r="G115" s="3" t="s">
        <v>88</v>
      </c>
      <c r="H115" s="3"/>
      <c r="I115" s="1">
        <f>I116+I118+I120</f>
        <v>3481.6640000000002</v>
      </c>
      <c r="J115" s="1">
        <f>J116+J118+J120</f>
        <v>2736.7</v>
      </c>
      <c r="K115" s="38">
        <f>K116+K118+K120</f>
        <v>2861.48</v>
      </c>
    </row>
    <row r="116" spans="1:11" ht="133.5" customHeight="1" x14ac:dyDescent="0.25">
      <c r="A116" s="76" t="s">
        <v>89</v>
      </c>
      <c r="B116" s="76"/>
      <c r="C116" s="73">
        <v>642</v>
      </c>
      <c r="D116" s="73"/>
      <c r="E116" s="3" t="s">
        <v>150</v>
      </c>
      <c r="F116" s="3" t="s">
        <v>152</v>
      </c>
      <c r="G116" s="3" t="s">
        <v>90</v>
      </c>
      <c r="H116" s="3"/>
      <c r="I116" s="1">
        <f>I117</f>
        <v>1056.4000000000001</v>
      </c>
      <c r="J116" s="1">
        <f>J117</f>
        <v>1127.74</v>
      </c>
      <c r="K116" s="13">
        <v>1252.52</v>
      </c>
    </row>
    <row r="117" spans="1:11" ht="60.75" customHeight="1" x14ac:dyDescent="0.25">
      <c r="A117" s="72" t="s">
        <v>26</v>
      </c>
      <c r="B117" s="72"/>
      <c r="C117" s="73">
        <v>642</v>
      </c>
      <c r="D117" s="73"/>
      <c r="E117" s="3" t="s">
        <v>150</v>
      </c>
      <c r="F117" s="3" t="s">
        <v>152</v>
      </c>
      <c r="G117" s="3" t="s">
        <v>90</v>
      </c>
      <c r="H117" s="3">
        <v>240</v>
      </c>
      <c r="I117" s="1">
        <v>1056.4000000000001</v>
      </c>
      <c r="J117" s="1">
        <v>1127.74</v>
      </c>
      <c r="K117" s="13">
        <v>1252.52</v>
      </c>
    </row>
    <row r="118" spans="1:11" ht="84.75" customHeight="1" x14ac:dyDescent="0.25">
      <c r="A118" s="76" t="s">
        <v>91</v>
      </c>
      <c r="B118" s="76"/>
      <c r="C118" s="73">
        <v>642</v>
      </c>
      <c r="D118" s="73"/>
      <c r="E118" s="3" t="s">
        <v>150</v>
      </c>
      <c r="F118" s="3" t="s">
        <v>152</v>
      </c>
      <c r="G118" s="3" t="s">
        <v>92</v>
      </c>
      <c r="H118" s="3"/>
      <c r="I118" s="1">
        <f>I119</f>
        <v>2304</v>
      </c>
      <c r="J118" s="1">
        <f>J119</f>
        <v>1536</v>
      </c>
      <c r="K118" s="13">
        <f>K119</f>
        <v>1536</v>
      </c>
    </row>
    <row r="119" spans="1:11" ht="56.25" customHeight="1" x14ac:dyDescent="0.25">
      <c r="A119" s="72" t="s">
        <v>26</v>
      </c>
      <c r="B119" s="72"/>
      <c r="C119" s="73">
        <v>642</v>
      </c>
      <c r="D119" s="73"/>
      <c r="E119" s="3" t="s">
        <v>150</v>
      </c>
      <c r="F119" s="3" t="s">
        <v>152</v>
      </c>
      <c r="G119" s="3" t="s">
        <v>92</v>
      </c>
      <c r="H119" s="3">
        <v>240</v>
      </c>
      <c r="I119" s="1">
        <v>2304</v>
      </c>
      <c r="J119" s="1">
        <v>1536</v>
      </c>
      <c r="K119" s="13">
        <v>1536</v>
      </c>
    </row>
    <row r="120" spans="1:11" ht="93.75" customHeight="1" x14ac:dyDescent="0.25">
      <c r="A120" s="97" t="s">
        <v>179</v>
      </c>
      <c r="B120" s="93"/>
      <c r="C120" s="26" t="s">
        <v>156</v>
      </c>
      <c r="D120" s="26"/>
      <c r="E120" s="26" t="s">
        <v>150</v>
      </c>
      <c r="F120" s="26" t="s">
        <v>152</v>
      </c>
      <c r="G120" s="26" t="s">
        <v>180</v>
      </c>
      <c r="H120" s="26"/>
      <c r="I120" s="27">
        <f>I121</f>
        <v>121.264</v>
      </c>
      <c r="J120" s="27">
        <f>J121</f>
        <v>72.959999999999994</v>
      </c>
      <c r="K120" s="27">
        <f>K121</f>
        <v>72.959999999999994</v>
      </c>
    </row>
    <row r="121" spans="1:11" ht="53.25" customHeight="1" x14ac:dyDescent="0.25">
      <c r="A121" s="97" t="s">
        <v>26</v>
      </c>
      <c r="B121" s="93"/>
      <c r="C121" s="26" t="s">
        <v>156</v>
      </c>
      <c r="D121" s="26"/>
      <c r="E121" s="26" t="s">
        <v>150</v>
      </c>
      <c r="F121" s="26" t="s">
        <v>152</v>
      </c>
      <c r="G121" s="28" t="s">
        <v>180</v>
      </c>
      <c r="H121" s="26" t="s">
        <v>181</v>
      </c>
      <c r="I121" s="27">
        <v>121.264</v>
      </c>
      <c r="J121" s="27">
        <v>72.959999999999994</v>
      </c>
      <c r="K121" s="27">
        <v>72.959999999999994</v>
      </c>
    </row>
    <row r="122" spans="1:11" ht="54" customHeight="1" x14ac:dyDescent="0.25">
      <c r="A122" s="76" t="s">
        <v>159</v>
      </c>
      <c r="B122" s="76"/>
      <c r="C122" s="73">
        <v>642</v>
      </c>
      <c r="D122" s="73"/>
      <c r="E122" s="3" t="s">
        <v>150</v>
      </c>
      <c r="F122" s="3" t="s">
        <v>152</v>
      </c>
      <c r="G122" s="3" t="s">
        <v>93</v>
      </c>
      <c r="H122" s="3"/>
      <c r="I122" s="1">
        <f>I123</f>
        <v>60</v>
      </c>
      <c r="J122" s="1">
        <f t="shared" ref="J122:K123" si="9">J123</f>
        <v>0</v>
      </c>
      <c r="K122" s="13">
        <f t="shared" si="9"/>
        <v>0</v>
      </c>
    </row>
    <row r="123" spans="1:11" ht="21" customHeight="1" x14ac:dyDescent="0.25">
      <c r="A123" s="76" t="s">
        <v>94</v>
      </c>
      <c r="B123" s="76"/>
      <c r="C123" s="73">
        <v>642</v>
      </c>
      <c r="D123" s="73"/>
      <c r="E123" s="3" t="s">
        <v>150</v>
      </c>
      <c r="F123" s="3" t="s">
        <v>152</v>
      </c>
      <c r="G123" s="3" t="s">
        <v>95</v>
      </c>
      <c r="H123" s="3"/>
      <c r="I123" s="1">
        <f>I124</f>
        <v>60</v>
      </c>
      <c r="J123" s="1">
        <f t="shared" si="9"/>
        <v>0</v>
      </c>
      <c r="K123" s="13">
        <f t="shared" si="9"/>
        <v>0</v>
      </c>
    </row>
    <row r="124" spans="1:11" ht="54" customHeight="1" x14ac:dyDescent="0.25">
      <c r="A124" s="72" t="s">
        <v>26</v>
      </c>
      <c r="B124" s="72"/>
      <c r="C124" s="73">
        <v>642</v>
      </c>
      <c r="D124" s="73"/>
      <c r="E124" s="3" t="s">
        <v>150</v>
      </c>
      <c r="F124" s="3" t="s">
        <v>152</v>
      </c>
      <c r="G124" s="3" t="s">
        <v>95</v>
      </c>
      <c r="H124" s="3">
        <v>240</v>
      </c>
      <c r="I124" s="1">
        <v>60</v>
      </c>
      <c r="J124" s="1">
        <v>0</v>
      </c>
      <c r="K124" s="13">
        <v>0</v>
      </c>
    </row>
    <row r="125" spans="1:11" ht="27" customHeight="1" x14ac:dyDescent="0.25">
      <c r="A125" s="83" t="s">
        <v>96</v>
      </c>
      <c r="B125" s="83"/>
      <c r="C125" s="84">
        <v>642</v>
      </c>
      <c r="D125" s="84"/>
      <c r="E125" s="6" t="s">
        <v>150</v>
      </c>
      <c r="F125" s="6">
        <v>12</v>
      </c>
      <c r="G125" s="6"/>
      <c r="H125" s="6"/>
      <c r="I125" s="7">
        <f>I130+I136+I126</f>
        <v>162.84</v>
      </c>
      <c r="J125" s="48">
        <f t="shared" ref="J125:K125" si="10">J130+J136+J126</f>
        <v>0</v>
      </c>
      <c r="K125" s="48">
        <f t="shared" si="10"/>
        <v>86</v>
      </c>
    </row>
    <row r="126" spans="1:11" ht="82.5" customHeight="1" x14ac:dyDescent="0.25">
      <c r="A126" s="92" t="s">
        <v>191</v>
      </c>
      <c r="B126" s="98"/>
      <c r="C126" s="42" t="s">
        <v>156</v>
      </c>
      <c r="D126" s="42"/>
      <c r="E126" s="42" t="s">
        <v>150</v>
      </c>
      <c r="F126" s="42" t="s">
        <v>192</v>
      </c>
      <c r="G126" s="42" t="s">
        <v>193</v>
      </c>
      <c r="H126" s="42"/>
      <c r="I126" s="45">
        <f>I127</f>
        <v>0.84</v>
      </c>
      <c r="J126" s="46">
        <f t="shared" ref="J126:K126" si="11">J127</f>
        <v>0</v>
      </c>
      <c r="K126" s="46">
        <f t="shared" si="11"/>
        <v>0</v>
      </c>
    </row>
    <row r="127" spans="1:11" ht="66" customHeight="1" x14ac:dyDescent="0.25">
      <c r="A127" s="92" t="s">
        <v>194</v>
      </c>
      <c r="B127" s="98"/>
      <c r="C127" s="42" t="s">
        <v>156</v>
      </c>
      <c r="D127" s="42"/>
      <c r="E127" s="42" t="s">
        <v>150</v>
      </c>
      <c r="F127" s="42" t="s">
        <v>192</v>
      </c>
      <c r="G127" s="42" t="s">
        <v>195</v>
      </c>
      <c r="H127" s="42"/>
      <c r="I127" s="45">
        <v>0.84</v>
      </c>
      <c r="J127" s="45">
        <v>0</v>
      </c>
      <c r="K127" s="45">
        <v>0</v>
      </c>
    </row>
    <row r="128" spans="1:11" ht="66" customHeight="1" x14ac:dyDescent="0.25">
      <c r="A128" s="92" t="s">
        <v>196</v>
      </c>
      <c r="B128" s="93"/>
      <c r="C128" s="47" t="s">
        <v>156</v>
      </c>
      <c r="D128" s="47"/>
      <c r="E128" s="47" t="s">
        <v>150</v>
      </c>
      <c r="F128" s="47" t="s">
        <v>192</v>
      </c>
      <c r="G128" s="47" t="s">
        <v>197</v>
      </c>
      <c r="H128" s="47"/>
      <c r="I128" s="46">
        <v>0.84</v>
      </c>
      <c r="J128" s="46">
        <v>0</v>
      </c>
      <c r="K128" s="46">
        <v>0</v>
      </c>
    </row>
    <row r="129" spans="1:11" ht="54" customHeight="1" x14ac:dyDescent="0.25">
      <c r="A129" s="72" t="s">
        <v>26</v>
      </c>
      <c r="B129" s="72"/>
      <c r="C129" s="47" t="s">
        <v>156</v>
      </c>
      <c r="D129" s="47"/>
      <c r="E129" s="47" t="s">
        <v>150</v>
      </c>
      <c r="F129" s="47" t="s">
        <v>192</v>
      </c>
      <c r="G129" s="47" t="s">
        <v>197</v>
      </c>
      <c r="H129" s="42" t="s">
        <v>181</v>
      </c>
      <c r="I129" s="46">
        <v>0.84</v>
      </c>
      <c r="J129" s="46">
        <v>0</v>
      </c>
      <c r="K129" s="46">
        <v>0</v>
      </c>
    </row>
    <row r="130" spans="1:11" ht="84" customHeight="1" x14ac:dyDescent="0.25">
      <c r="A130" s="76" t="s">
        <v>97</v>
      </c>
      <c r="B130" s="76"/>
      <c r="C130" s="73">
        <v>642</v>
      </c>
      <c r="D130" s="73"/>
      <c r="E130" s="3" t="s">
        <v>150</v>
      </c>
      <c r="F130" s="3">
        <v>12</v>
      </c>
      <c r="G130" s="10" t="s">
        <v>98</v>
      </c>
      <c r="H130" s="3"/>
      <c r="I130" s="1">
        <f t="shared" ref="I130:K132" si="12">I131</f>
        <v>70</v>
      </c>
      <c r="J130" s="1">
        <f t="shared" si="12"/>
        <v>0</v>
      </c>
      <c r="K130" s="13">
        <f t="shared" si="12"/>
        <v>70</v>
      </c>
    </row>
    <row r="131" spans="1:11" ht="109.5" customHeight="1" x14ac:dyDescent="0.25">
      <c r="A131" s="76" t="s">
        <v>99</v>
      </c>
      <c r="B131" s="76"/>
      <c r="C131" s="73">
        <v>642</v>
      </c>
      <c r="D131" s="73"/>
      <c r="E131" s="3" t="s">
        <v>150</v>
      </c>
      <c r="F131" s="3">
        <v>12</v>
      </c>
      <c r="G131" s="3" t="s">
        <v>100</v>
      </c>
      <c r="H131" s="3"/>
      <c r="I131" s="1">
        <f t="shared" si="12"/>
        <v>70</v>
      </c>
      <c r="J131" s="1">
        <f t="shared" si="12"/>
        <v>0</v>
      </c>
      <c r="K131" s="13">
        <f t="shared" si="12"/>
        <v>70</v>
      </c>
    </row>
    <row r="132" spans="1:11" ht="84" customHeight="1" x14ac:dyDescent="0.25">
      <c r="A132" s="76" t="s">
        <v>101</v>
      </c>
      <c r="B132" s="76"/>
      <c r="C132" s="73">
        <v>642</v>
      </c>
      <c r="D132" s="73"/>
      <c r="E132" s="3" t="s">
        <v>150</v>
      </c>
      <c r="F132" s="3">
        <v>12</v>
      </c>
      <c r="G132" s="3" t="s">
        <v>102</v>
      </c>
      <c r="H132" s="3"/>
      <c r="I132" s="1">
        <f t="shared" si="12"/>
        <v>70</v>
      </c>
      <c r="J132" s="1">
        <v>0</v>
      </c>
      <c r="K132" s="13">
        <f t="shared" si="12"/>
        <v>70</v>
      </c>
    </row>
    <row r="133" spans="1:11" ht="54" customHeight="1" x14ac:dyDescent="0.25">
      <c r="A133" s="76" t="s">
        <v>26</v>
      </c>
      <c r="B133" s="76"/>
      <c r="C133" s="73">
        <v>642</v>
      </c>
      <c r="D133" s="73"/>
      <c r="E133" s="3" t="s">
        <v>150</v>
      </c>
      <c r="F133" s="3">
        <v>12</v>
      </c>
      <c r="G133" s="3" t="s">
        <v>102</v>
      </c>
      <c r="H133" s="3">
        <v>240</v>
      </c>
      <c r="I133" s="1">
        <v>70</v>
      </c>
      <c r="J133" s="1">
        <v>0</v>
      </c>
      <c r="K133" s="13">
        <v>70</v>
      </c>
    </row>
    <row r="134" spans="1:11" ht="95.25" customHeight="1" x14ac:dyDescent="0.25">
      <c r="A134" s="76" t="s">
        <v>103</v>
      </c>
      <c r="B134" s="76"/>
      <c r="C134" s="73">
        <v>642</v>
      </c>
      <c r="D134" s="73"/>
      <c r="E134" s="3" t="s">
        <v>150</v>
      </c>
      <c r="F134" s="3">
        <v>12</v>
      </c>
      <c r="G134" s="3" t="s">
        <v>104</v>
      </c>
      <c r="H134" s="3"/>
      <c r="I134" s="1">
        <f t="shared" ref="I134:K136" si="13">I135</f>
        <v>92</v>
      </c>
      <c r="J134" s="1">
        <f t="shared" si="13"/>
        <v>0</v>
      </c>
      <c r="K134" s="13">
        <f t="shared" si="13"/>
        <v>16</v>
      </c>
    </row>
    <row r="135" spans="1:11" ht="39.75" customHeight="1" x14ac:dyDescent="0.25">
      <c r="A135" s="76" t="s">
        <v>105</v>
      </c>
      <c r="B135" s="76"/>
      <c r="C135" s="73">
        <v>642</v>
      </c>
      <c r="D135" s="73"/>
      <c r="E135" s="3" t="s">
        <v>150</v>
      </c>
      <c r="F135" s="3">
        <v>12</v>
      </c>
      <c r="G135" s="3" t="s">
        <v>106</v>
      </c>
      <c r="H135" s="3"/>
      <c r="I135" s="1">
        <f t="shared" si="13"/>
        <v>92</v>
      </c>
      <c r="J135" s="1">
        <f t="shared" si="13"/>
        <v>0</v>
      </c>
      <c r="K135" s="13">
        <f t="shared" si="13"/>
        <v>16</v>
      </c>
    </row>
    <row r="136" spans="1:11" ht="107.25" customHeight="1" x14ac:dyDescent="0.25">
      <c r="A136" s="76" t="s">
        <v>107</v>
      </c>
      <c r="B136" s="76"/>
      <c r="C136" s="73">
        <v>642</v>
      </c>
      <c r="D136" s="73"/>
      <c r="E136" s="3" t="s">
        <v>150</v>
      </c>
      <c r="F136" s="3">
        <v>12</v>
      </c>
      <c r="G136" s="3" t="s">
        <v>108</v>
      </c>
      <c r="H136" s="3"/>
      <c r="I136" s="1">
        <f>I137</f>
        <v>92</v>
      </c>
      <c r="J136" s="1">
        <f t="shared" si="13"/>
        <v>0</v>
      </c>
      <c r="K136" s="13">
        <f t="shared" si="13"/>
        <v>16</v>
      </c>
    </row>
    <row r="137" spans="1:11" ht="56.25" customHeight="1" x14ac:dyDescent="0.25">
      <c r="A137" s="76" t="s">
        <v>26</v>
      </c>
      <c r="B137" s="76"/>
      <c r="C137" s="73">
        <v>642</v>
      </c>
      <c r="D137" s="73"/>
      <c r="E137" s="3" t="s">
        <v>150</v>
      </c>
      <c r="F137" s="3">
        <v>12</v>
      </c>
      <c r="G137" s="3" t="s">
        <v>108</v>
      </c>
      <c r="H137" s="3">
        <v>240</v>
      </c>
      <c r="I137" s="1">
        <v>92</v>
      </c>
      <c r="J137" s="1">
        <v>0</v>
      </c>
      <c r="K137" s="13">
        <v>16</v>
      </c>
    </row>
    <row r="138" spans="1:11" ht="28.5" customHeight="1" x14ac:dyDescent="0.25">
      <c r="A138" s="83" t="s">
        <v>109</v>
      </c>
      <c r="B138" s="83"/>
      <c r="C138" s="84">
        <v>642</v>
      </c>
      <c r="D138" s="84"/>
      <c r="E138" s="6" t="s">
        <v>157</v>
      </c>
      <c r="F138" s="6"/>
      <c r="G138" s="6"/>
      <c r="H138" s="6"/>
      <c r="I138" s="7">
        <f>I143+I139</f>
        <v>8231.3940000000002</v>
      </c>
      <c r="J138" s="55">
        <f t="shared" ref="J138:K138" si="14">J143+J139</f>
        <v>2114.7296000000001</v>
      </c>
      <c r="K138" s="55">
        <f t="shared" si="14"/>
        <v>1696.8766000000001</v>
      </c>
    </row>
    <row r="139" spans="1:11" ht="20.25" customHeight="1" x14ac:dyDescent="0.25">
      <c r="A139" s="90" t="s">
        <v>198</v>
      </c>
      <c r="B139" s="93"/>
      <c r="C139" s="54" t="s">
        <v>156</v>
      </c>
      <c r="D139" s="54"/>
      <c r="E139" s="54" t="s">
        <v>157</v>
      </c>
      <c r="F139" s="54" t="s">
        <v>149</v>
      </c>
      <c r="G139" s="51"/>
      <c r="H139" s="51"/>
      <c r="I139" s="52">
        <f>I140</f>
        <v>250</v>
      </c>
      <c r="J139" s="55">
        <f t="shared" ref="J139:K139" si="15">J140</f>
        <v>0</v>
      </c>
      <c r="K139" s="55">
        <f t="shared" si="15"/>
        <v>0</v>
      </c>
    </row>
    <row r="140" spans="1:11" ht="28.5" customHeight="1" x14ac:dyDescent="0.25">
      <c r="A140" s="92" t="s">
        <v>199</v>
      </c>
      <c r="B140" s="98"/>
      <c r="C140" s="53" t="s">
        <v>156</v>
      </c>
      <c r="D140" s="53"/>
      <c r="E140" s="53" t="s">
        <v>157</v>
      </c>
      <c r="F140" s="53" t="s">
        <v>149</v>
      </c>
      <c r="G140" s="53" t="s">
        <v>200</v>
      </c>
      <c r="H140" s="51"/>
      <c r="I140" s="56">
        <f>I141</f>
        <v>250</v>
      </c>
      <c r="J140" s="56">
        <f t="shared" ref="J140:K140" si="16">J141</f>
        <v>0</v>
      </c>
      <c r="K140" s="56">
        <f t="shared" si="16"/>
        <v>0</v>
      </c>
    </row>
    <row r="141" spans="1:11" ht="42.75" customHeight="1" x14ac:dyDescent="0.25">
      <c r="A141" s="92" t="s">
        <v>201</v>
      </c>
      <c r="B141" s="93"/>
      <c r="C141" s="53" t="s">
        <v>156</v>
      </c>
      <c r="D141" s="53"/>
      <c r="E141" s="53" t="s">
        <v>157</v>
      </c>
      <c r="F141" s="53" t="s">
        <v>149</v>
      </c>
      <c r="G141" s="60" t="s">
        <v>208</v>
      </c>
      <c r="H141" s="51"/>
      <c r="I141" s="56">
        <f>I142</f>
        <v>250</v>
      </c>
      <c r="J141" s="56">
        <f t="shared" ref="J141:K141" si="17">J142</f>
        <v>0</v>
      </c>
      <c r="K141" s="56">
        <f t="shared" si="17"/>
        <v>0</v>
      </c>
    </row>
    <row r="142" spans="1:11" ht="28.5" customHeight="1" x14ac:dyDescent="0.25">
      <c r="A142" s="72" t="s">
        <v>26</v>
      </c>
      <c r="B142" s="72"/>
      <c r="C142" s="53" t="s">
        <v>156</v>
      </c>
      <c r="D142" s="53"/>
      <c r="E142" s="53" t="s">
        <v>157</v>
      </c>
      <c r="F142" s="53" t="s">
        <v>149</v>
      </c>
      <c r="G142" s="53" t="s">
        <v>208</v>
      </c>
      <c r="H142" s="53" t="s">
        <v>181</v>
      </c>
      <c r="I142" s="56">
        <v>250</v>
      </c>
      <c r="J142" s="56">
        <v>0</v>
      </c>
      <c r="K142" s="56">
        <v>0</v>
      </c>
    </row>
    <row r="143" spans="1:11" x14ac:dyDescent="0.25">
      <c r="A143" s="83" t="s">
        <v>110</v>
      </c>
      <c r="B143" s="83"/>
      <c r="C143" s="84">
        <v>642</v>
      </c>
      <c r="D143" s="84"/>
      <c r="E143" s="6" t="s">
        <v>157</v>
      </c>
      <c r="F143" s="6" t="s">
        <v>151</v>
      </c>
      <c r="G143" s="6"/>
      <c r="H143" s="6"/>
      <c r="I143" s="7">
        <f t="shared" ref="I143:K143" si="18">I144</f>
        <v>7981.3940000000002</v>
      </c>
      <c r="J143" s="34">
        <f t="shared" si="18"/>
        <v>2114.7296000000001</v>
      </c>
      <c r="K143" s="34">
        <f t="shared" si="18"/>
        <v>1696.8766000000001</v>
      </c>
    </row>
    <row r="144" spans="1:11" ht="73.5" customHeight="1" x14ac:dyDescent="0.25">
      <c r="A144" s="76" t="s">
        <v>61</v>
      </c>
      <c r="B144" s="76"/>
      <c r="C144" s="99">
        <v>642</v>
      </c>
      <c r="D144" s="100"/>
      <c r="E144" s="105" t="s">
        <v>157</v>
      </c>
      <c r="F144" s="105" t="s">
        <v>151</v>
      </c>
      <c r="G144" s="105" t="s">
        <v>111</v>
      </c>
      <c r="H144" s="108"/>
      <c r="I144" s="87">
        <f>I147+I159+I166</f>
        <v>7981.3940000000002</v>
      </c>
      <c r="J144" s="87">
        <f>J147+J159+J166</f>
        <v>2114.7296000000001</v>
      </c>
      <c r="K144" s="87">
        <f>K147+K159+K166</f>
        <v>1696.8766000000001</v>
      </c>
    </row>
    <row r="145" spans="1:11" ht="6.75" customHeight="1" x14ac:dyDescent="0.25">
      <c r="A145" s="76"/>
      <c r="B145" s="76"/>
      <c r="C145" s="101"/>
      <c r="D145" s="102"/>
      <c r="E145" s="106"/>
      <c r="F145" s="106"/>
      <c r="G145" s="106"/>
      <c r="H145" s="108"/>
      <c r="I145" s="87"/>
      <c r="J145" s="87"/>
      <c r="K145" s="87"/>
    </row>
    <row r="146" spans="1:11" ht="15" hidden="1" customHeight="1" x14ac:dyDescent="0.25">
      <c r="A146" s="76"/>
      <c r="B146" s="76"/>
      <c r="C146" s="103"/>
      <c r="D146" s="104"/>
      <c r="E146" s="107"/>
      <c r="F146" s="107"/>
      <c r="G146" s="107"/>
      <c r="H146" s="108"/>
      <c r="I146" s="87"/>
      <c r="J146" s="87"/>
      <c r="K146" s="87"/>
    </row>
    <row r="147" spans="1:11" ht="57" customHeight="1" x14ac:dyDescent="0.25">
      <c r="A147" s="76" t="s">
        <v>112</v>
      </c>
      <c r="B147" s="76"/>
      <c r="C147" s="73">
        <v>642</v>
      </c>
      <c r="D147" s="73"/>
      <c r="E147" s="3" t="s">
        <v>157</v>
      </c>
      <c r="F147" s="3" t="s">
        <v>151</v>
      </c>
      <c r="G147" s="3" t="s">
        <v>113</v>
      </c>
      <c r="H147" s="3"/>
      <c r="I147" s="1">
        <f>I148+I150+I153+I155+I157</f>
        <v>4657.8580000000002</v>
      </c>
      <c r="J147" s="36">
        <f>J148+J150+J153+J155+J157</f>
        <v>2114.7296000000001</v>
      </c>
      <c r="K147" s="36">
        <f>K148+K150+K153+K155+K157</f>
        <v>1502.7163</v>
      </c>
    </row>
    <row r="148" spans="1:11" ht="33.75" customHeight="1" x14ac:dyDescent="0.25">
      <c r="A148" s="72" t="s">
        <v>114</v>
      </c>
      <c r="B148" s="72"/>
      <c r="C148" s="73">
        <v>642</v>
      </c>
      <c r="D148" s="73"/>
      <c r="E148" s="3" t="s">
        <v>157</v>
      </c>
      <c r="F148" s="3" t="s">
        <v>151</v>
      </c>
      <c r="G148" s="3" t="s">
        <v>115</v>
      </c>
      <c r="H148" s="3"/>
      <c r="I148" s="1">
        <f>I149</f>
        <v>3625.0520000000001</v>
      </c>
      <c r="J148" s="1">
        <f>J149</f>
        <v>2114.7296000000001</v>
      </c>
      <c r="K148" s="13">
        <f>K149</f>
        <v>821.36854000000005</v>
      </c>
    </row>
    <row r="149" spans="1:11" ht="57" customHeight="1" x14ac:dyDescent="0.25">
      <c r="A149" s="72" t="s">
        <v>26</v>
      </c>
      <c r="B149" s="72"/>
      <c r="C149" s="73">
        <v>642</v>
      </c>
      <c r="D149" s="73"/>
      <c r="E149" s="3" t="s">
        <v>157</v>
      </c>
      <c r="F149" s="3" t="s">
        <v>151</v>
      </c>
      <c r="G149" s="3" t="s">
        <v>115</v>
      </c>
      <c r="H149" s="3">
        <v>240</v>
      </c>
      <c r="I149" s="1">
        <v>3625.0520000000001</v>
      </c>
      <c r="J149" s="1">
        <v>2114.7296000000001</v>
      </c>
      <c r="K149" s="13">
        <v>821.36854000000005</v>
      </c>
    </row>
    <row r="150" spans="1:11" ht="53.25" customHeight="1" x14ac:dyDescent="0.25">
      <c r="A150" s="76" t="s">
        <v>169</v>
      </c>
      <c r="B150" s="76"/>
      <c r="C150" s="73">
        <v>642</v>
      </c>
      <c r="D150" s="73"/>
      <c r="E150" s="3" t="s">
        <v>157</v>
      </c>
      <c r="F150" s="3" t="s">
        <v>151</v>
      </c>
      <c r="G150" s="3" t="s">
        <v>116</v>
      </c>
      <c r="H150" s="3"/>
      <c r="I150" s="1">
        <f>I151</f>
        <v>342.80599999999998</v>
      </c>
      <c r="J150" s="1">
        <f>J151</f>
        <v>0</v>
      </c>
      <c r="K150" s="13">
        <v>0</v>
      </c>
    </row>
    <row r="151" spans="1:11" ht="44.25" customHeight="1" x14ac:dyDescent="0.25">
      <c r="A151" s="72" t="s">
        <v>26</v>
      </c>
      <c r="B151" s="72"/>
      <c r="C151" s="73">
        <v>642</v>
      </c>
      <c r="D151" s="73"/>
      <c r="E151" s="73" t="s">
        <v>157</v>
      </c>
      <c r="F151" s="73" t="s">
        <v>151</v>
      </c>
      <c r="G151" s="73" t="s">
        <v>116</v>
      </c>
      <c r="H151" s="73">
        <v>240</v>
      </c>
      <c r="I151" s="87">
        <v>342.80599999999998</v>
      </c>
      <c r="J151" s="87">
        <v>0</v>
      </c>
      <c r="K151" s="87">
        <v>0</v>
      </c>
    </row>
    <row r="152" spans="1:11" ht="10.5" customHeight="1" x14ac:dyDescent="0.25">
      <c r="A152" s="72"/>
      <c r="B152" s="72"/>
      <c r="C152" s="73"/>
      <c r="D152" s="73"/>
      <c r="E152" s="73"/>
      <c r="F152" s="73"/>
      <c r="G152" s="73"/>
      <c r="H152" s="73"/>
      <c r="I152" s="87"/>
      <c r="J152" s="87"/>
      <c r="K152" s="87"/>
    </row>
    <row r="153" spans="1:11" ht="28.5" customHeight="1" x14ac:dyDescent="0.25">
      <c r="A153" s="76" t="s">
        <v>170</v>
      </c>
      <c r="B153" s="76"/>
      <c r="C153" s="73">
        <v>642</v>
      </c>
      <c r="D153" s="73"/>
      <c r="E153" s="3" t="s">
        <v>157</v>
      </c>
      <c r="F153" s="3" t="s">
        <v>151</v>
      </c>
      <c r="G153" s="3" t="s">
        <v>117</v>
      </c>
      <c r="H153" s="3"/>
      <c r="I153" s="1">
        <f>I154</f>
        <v>350</v>
      </c>
      <c r="J153" s="1">
        <f>J154</f>
        <v>0</v>
      </c>
      <c r="K153" s="13">
        <v>251.71700000000001</v>
      </c>
    </row>
    <row r="154" spans="1:11" ht="54.75" customHeight="1" x14ac:dyDescent="0.25">
      <c r="A154" s="72" t="s">
        <v>26</v>
      </c>
      <c r="B154" s="72"/>
      <c r="C154" s="73">
        <v>642</v>
      </c>
      <c r="D154" s="73"/>
      <c r="E154" s="3" t="s">
        <v>157</v>
      </c>
      <c r="F154" s="3" t="s">
        <v>151</v>
      </c>
      <c r="G154" s="3" t="s">
        <v>117</v>
      </c>
      <c r="H154" s="3">
        <v>240</v>
      </c>
      <c r="I154" s="1">
        <v>350</v>
      </c>
      <c r="J154" s="1">
        <v>0</v>
      </c>
      <c r="K154" s="13">
        <v>251.71700000000001</v>
      </c>
    </row>
    <row r="155" spans="1:11" ht="30" customHeight="1" x14ac:dyDescent="0.25">
      <c r="A155" s="76" t="s">
        <v>160</v>
      </c>
      <c r="B155" s="76"/>
      <c r="C155" s="73">
        <v>642</v>
      </c>
      <c r="D155" s="73"/>
      <c r="E155" s="3" t="s">
        <v>157</v>
      </c>
      <c r="F155" s="3" t="s">
        <v>151</v>
      </c>
      <c r="G155" s="3" t="s">
        <v>118</v>
      </c>
      <c r="H155" s="3"/>
      <c r="I155" s="1">
        <f>I156</f>
        <v>160</v>
      </c>
      <c r="J155" s="1">
        <f>J156</f>
        <v>0</v>
      </c>
      <c r="K155" s="13">
        <f>K156</f>
        <v>249.63076000000001</v>
      </c>
    </row>
    <row r="156" spans="1:11" ht="51.75" customHeight="1" x14ac:dyDescent="0.25">
      <c r="A156" s="72" t="s">
        <v>26</v>
      </c>
      <c r="B156" s="72"/>
      <c r="C156" s="73">
        <v>642</v>
      </c>
      <c r="D156" s="73"/>
      <c r="E156" s="3" t="s">
        <v>157</v>
      </c>
      <c r="F156" s="3" t="s">
        <v>151</v>
      </c>
      <c r="G156" s="3" t="s">
        <v>118</v>
      </c>
      <c r="H156" s="3">
        <v>240</v>
      </c>
      <c r="I156" s="1">
        <v>160</v>
      </c>
      <c r="J156" s="1">
        <v>0</v>
      </c>
      <c r="K156" s="13">
        <v>249.63076000000001</v>
      </c>
    </row>
    <row r="157" spans="1:11" ht="45" customHeight="1" x14ac:dyDescent="0.25">
      <c r="A157" s="76" t="s">
        <v>119</v>
      </c>
      <c r="B157" s="76"/>
      <c r="C157" s="73">
        <v>642</v>
      </c>
      <c r="D157" s="73"/>
      <c r="E157" s="3" t="s">
        <v>157</v>
      </c>
      <c r="F157" s="3" t="s">
        <v>151</v>
      </c>
      <c r="G157" s="3" t="s">
        <v>120</v>
      </c>
      <c r="H157" s="3"/>
      <c r="I157" s="1">
        <f>I158</f>
        <v>180</v>
      </c>
      <c r="J157" s="1">
        <f>J158</f>
        <v>0</v>
      </c>
      <c r="K157" s="13">
        <f>K158</f>
        <v>180</v>
      </c>
    </row>
    <row r="158" spans="1:11" ht="63" customHeight="1" x14ac:dyDescent="0.25">
      <c r="A158" s="72" t="s">
        <v>26</v>
      </c>
      <c r="B158" s="72"/>
      <c r="C158" s="73">
        <v>642</v>
      </c>
      <c r="D158" s="73"/>
      <c r="E158" s="3" t="s">
        <v>157</v>
      </c>
      <c r="F158" s="3" t="s">
        <v>151</v>
      </c>
      <c r="G158" s="3" t="s">
        <v>120</v>
      </c>
      <c r="H158" s="3" t="s">
        <v>121</v>
      </c>
      <c r="I158" s="1">
        <v>180</v>
      </c>
      <c r="J158" s="1">
        <v>0</v>
      </c>
      <c r="K158" s="13">
        <v>180</v>
      </c>
    </row>
    <row r="159" spans="1:11" ht="57.75" customHeight="1" x14ac:dyDescent="0.25">
      <c r="A159" s="76" t="s">
        <v>171</v>
      </c>
      <c r="B159" s="76"/>
      <c r="C159" s="73">
        <v>642</v>
      </c>
      <c r="D159" s="73"/>
      <c r="E159" s="3" t="s">
        <v>157</v>
      </c>
      <c r="F159" s="3" t="s">
        <v>151</v>
      </c>
      <c r="G159" s="3" t="s">
        <v>122</v>
      </c>
      <c r="H159" s="3"/>
      <c r="I159" s="36">
        <f>I160+I164+I162</f>
        <v>3228.5359999999996</v>
      </c>
      <c r="J159" s="36">
        <f>J160+J164</f>
        <v>0</v>
      </c>
      <c r="K159" s="36">
        <f>K160+K164</f>
        <v>194.16030000000001</v>
      </c>
    </row>
    <row r="160" spans="1:11" ht="30.75" customHeight="1" x14ac:dyDescent="0.25">
      <c r="A160" s="76" t="s">
        <v>172</v>
      </c>
      <c r="B160" s="76"/>
      <c r="C160" s="73">
        <v>642</v>
      </c>
      <c r="D160" s="73"/>
      <c r="E160" s="3" t="s">
        <v>157</v>
      </c>
      <c r="F160" s="3" t="s">
        <v>151</v>
      </c>
      <c r="G160" s="3" t="s">
        <v>123</v>
      </c>
      <c r="H160" s="3"/>
      <c r="I160" s="36">
        <f>I161</f>
        <v>195.1103</v>
      </c>
      <c r="J160" s="36">
        <f>J161</f>
        <v>0</v>
      </c>
      <c r="K160" s="36">
        <f>K161</f>
        <v>194.16030000000001</v>
      </c>
    </row>
    <row r="161" spans="1:11" ht="53.25" customHeight="1" x14ac:dyDescent="0.25">
      <c r="A161" s="72" t="s">
        <v>26</v>
      </c>
      <c r="B161" s="72"/>
      <c r="C161" s="73">
        <v>642</v>
      </c>
      <c r="D161" s="73"/>
      <c r="E161" s="3" t="s">
        <v>157</v>
      </c>
      <c r="F161" s="3" t="s">
        <v>151</v>
      </c>
      <c r="G161" s="3" t="s">
        <v>123</v>
      </c>
      <c r="H161" s="3">
        <v>240</v>
      </c>
      <c r="I161" s="36">
        <v>195.1103</v>
      </c>
      <c r="J161" s="11">
        <v>0</v>
      </c>
      <c r="K161" s="12">
        <v>194.16030000000001</v>
      </c>
    </row>
    <row r="162" spans="1:11" ht="230.25" customHeight="1" x14ac:dyDescent="0.25">
      <c r="A162" s="97" t="s">
        <v>209</v>
      </c>
      <c r="B162" s="93"/>
      <c r="C162" s="73">
        <v>642</v>
      </c>
      <c r="D162" s="73"/>
      <c r="E162" s="61" t="s">
        <v>157</v>
      </c>
      <c r="F162" s="61" t="s">
        <v>151</v>
      </c>
      <c r="G162" s="61" t="s">
        <v>210</v>
      </c>
      <c r="H162" s="61"/>
      <c r="I162" s="62">
        <v>100</v>
      </c>
      <c r="J162" s="63">
        <v>0</v>
      </c>
      <c r="K162" s="63">
        <v>0</v>
      </c>
    </row>
    <row r="163" spans="1:11" ht="53.25" customHeight="1" x14ac:dyDescent="0.25">
      <c r="A163" s="72" t="s">
        <v>26</v>
      </c>
      <c r="B163" s="72"/>
      <c r="C163" s="73">
        <v>642</v>
      </c>
      <c r="D163" s="73"/>
      <c r="E163" s="61" t="s">
        <v>157</v>
      </c>
      <c r="F163" s="61" t="s">
        <v>151</v>
      </c>
      <c r="G163" s="61" t="s">
        <v>210</v>
      </c>
      <c r="H163" s="61" t="s">
        <v>181</v>
      </c>
      <c r="I163" s="62">
        <v>100</v>
      </c>
      <c r="J163" s="64">
        <v>0</v>
      </c>
      <c r="K163" s="64">
        <v>0</v>
      </c>
    </row>
    <row r="164" spans="1:11" ht="42.75" customHeight="1" x14ac:dyDescent="0.25">
      <c r="A164" s="76" t="s">
        <v>124</v>
      </c>
      <c r="B164" s="76"/>
      <c r="C164" s="73">
        <v>642</v>
      </c>
      <c r="D164" s="73"/>
      <c r="E164" s="3" t="s">
        <v>157</v>
      </c>
      <c r="F164" s="3" t="s">
        <v>151</v>
      </c>
      <c r="G164" s="3" t="s">
        <v>161</v>
      </c>
      <c r="H164" s="3"/>
      <c r="I164" s="36">
        <f>I165</f>
        <v>2933.4256999999998</v>
      </c>
      <c r="J164" s="36">
        <f>J165</f>
        <v>0</v>
      </c>
      <c r="K164" s="36">
        <f>K165</f>
        <v>0</v>
      </c>
    </row>
    <row r="165" spans="1:11" ht="60" customHeight="1" x14ac:dyDescent="0.25">
      <c r="A165" s="72" t="s">
        <v>125</v>
      </c>
      <c r="B165" s="72"/>
      <c r="C165" s="73">
        <v>642</v>
      </c>
      <c r="D165" s="73"/>
      <c r="E165" s="3" t="s">
        <v>157</v>
      </c>
      <c r="F165" s="3" t="s">
        <v>151</v>
      </c>
      <c r="G165" s="3" t="s">
        <v>162</v>
      </c>
      <c r="H165" s="3">
        <v>240</v>
      </c>
      <c r="I165" s="36">
        <v>2933.4256999999998</v>
      </c>
      <c r="J165" s="36">
        <v>0</v>
      </c>
      <c r="K165" s="36">
        <v>0</v>
      </c>
    </row>
    <row r="166" spans="1:11" ht="32.25" customHeight="1" x14ac:dyDescent="0.25">
      <c r="A166" s="76" t="s">
        <v>126</v>
      </c>
      <c r="B166" s="76"/>
      <c r="C166" s="73">
        <v>642</v>
      </c>
      <c r="D166" s="73"/>
      <c r="E166" s="3" t="s">
        <v>157</v>
      </c>
      <c r="F166" s="3" t="s">
        <v>151</v>
      </c>
      <c r="G166" s="3" t="s">
        <v>127</v>
      </c>
      <c r="H166" s="3"/>
      <c r="I166" s="36">
        <f t="shared" ref="I166:K167" si="19">I167</f>
        <v>95</v>
      </c>
      <c r="J166" s="36">
        <f t="shared" si="19"/>
        <v>0</v>
      </c>
      <c r="K166" s="36">
        <f t="shared" si="19"/>
        <v>0</v>
      </c>
    </row>
    <row r="167" spans="1:11" ht="94.5" customHeight="1" x14ac:dyDescent="0.25">
      <c r="A167" s="92" t="s">
        <v>207</v>
      </c>
      <c r="B167" s="93"/>
      <c r="C167" s="73">
        <v>642</v>
      </c>
      <c r="D167" s="73"/>
      <c r="E167" s="3" t="s">
        <v>157</v>
      </c>
      <c r="F167" s="3" t="s">
        <v>151</v>
      </c>
      <c r="G167" s="3" t="s">
        <v>128</v>
      </c>
      <c r="H167" s="3"/>
      <c r="I167" s="36">
        <f t="shared" si="19"/>
        <v>95</v>
      </c>
      <c r="J167" s="36">
        <f t="shared" si="19"/>
        <v>0</v>
      </c>
      <c r="K167" s="36">
        <f t="shared" si="19"/>
        <v>0</v>
      </c>
    </row>
    <row r="168" spans="1:11" ht="52.5" customHeight="1" x14ac:dyDescent="0.25">
      <c r="A168" s="72" t="s">
        <v>26</v>
      </c>
      <c r="B168" s="72"/>
      <c r="C168" s="73">
        <v>642</v>
      </c>
      <c r="D168" s="73"/>
      <c r="E168" s="3" t="s">
        <v>157</v>
      </c>
      <c r="F168" s="3" t="s">
        <v>151</v>
      </c>
      <c r="G168" s="3" t="s">
        <v>128</v>
      </c>
      <c r="H168" s="3">
        <v>240</v>
      </c>
      <c r="I168" s="36">
        <v>95</v>
      </c>
      <c r="J168" s="36">
        <v>0</v>
      </c>
      <c r="K168" s="36">
        <v>0</v>
      </c>
    </row>
    <row r="169" spans="1:11" ht="15" customHeight="1" x14ac:dyDescent="0.25">
      <c r="A169" s="110" t="s">
        <v>167</v>
      </c>
      <c r="B169" s="91"/>
      <c r="C169" s="19" t="s">
        <v>156</v>
      </c>
      <c r="D169" s="19"/>
      <c r="E169" s="19" t="s">
        <v>153</v>
      </c>
      <c r="F169" s="19"/>
      <c r="G169" s="19"/>
      <c r="H169" s="19"/>
      <c r="I169" s="37">
        <f>I170</f>
        <v>42.2</v>
      </c>
      <c r="J169" s="37">
        <f t="shared" ref="I169:K174" si="20">J170</f>
        <v>42.2</v>
      </c>
      <c r="K169" s="37">
        <f t="shared" si="20"/>
        <v>42.2</v>
      </c>
    </row>
    <row r="170" spans="1:11" ht="27.75" customHeight="1" x14ac:dyDescent="0.25">
      <c r="A170" s="83" t="s">
        <v>129</v>
      </c>
      <c r="B170" s="83"/>
      <c r="C170" s="84">
        <v>642</v>
      </c>
      <c r="D170" s="84"/>
      <c r="E170" s="6" t="s">
        <v>153</v>
      </c>
      <c r="F170" s="6" t="s">
        <v>153</v>
      </c>
      <c r="G170" s="6"/>
      <c r="H170" s="6"/>
      <c r="I170" s="37">
        <f t="shared" si="20"/>
        <v>42.2</v>
      </c>
      <c r="J170" s="37">
        <f t="shared" si="20"/>
        <v>42.2</v>
      </c>
      <c r="K170" s="37">
        <f t="shared" si="20"/>
        <v>42.2</v>
      </c>
    </row>
    <row r="171" spans="1:11" ht="88.5" customHeight="1" x14ac:dyDescent="0.25">
      <c r="A171" s="76" t="s">
        <v>130</v>
      </c>
      <c r="B171" s="76"/>
      <c r="C171" s="73">
        <v>642</v>
      </c>
      <c r="D171" s="73"/>
      <c r="E171" s="3" t="s">
        <v>153</v>
      </c>
      <c r="F171" s="3" t="s">
        <v>153</v>
      </c>
      <c r="G171" s="3" t="s">
        <v>45</v>
      </c>
      <c r="H171" s="3"/>
      <c r="I171" s="36">
        <f t="shared" si="20"/>
        <v>42.2</v>
      </c>
      <c r="J171" s="36">
        <f t="shared" si="20"/>
        <v>42.2</v>
      </c>
      <c r="K171" s="36">
        <f t="shared" si="20"/>
        <v>42.2</v>
      </c>
    </row>
    <row r="172" spans="1:11" ht="123" customHeight="1" x14ac:dyDescent="0.25">
      <c r="A172" s="76" t="s">
        <v>131</v>
      </c>
      <c r="B172" s="76"/>
      <c r="C172" s="73">
        <v>642</v>
      </c>
      <c r="D172" s="73"/>
      <c r="E172" s="3" t="s">
        <v>153</v>
      </c>
      <c r="F172" s="3" t="s">
        <v>153</v>
      </c>
      <c r="G172" s="3" t="s">
        <v>47</v>
      </c>
      <c r="H172" s="3"/>
      <c r="I172" s="36">
        <f t="shared" si="20"/>
        <v>42.2</v>
      </c>
      <c r="J172" s="36">
        <f t="shared" si="20"/>
        <v>42.2</v>
      </c>
      <c r="K172" s="36">
        <f t="shared" si="20"/>
        <v>42.2</v>
      </c>
    </row>
    <row r="173" spans="1:11" ht="69.75" customHeight="1" x14ac:dyDescent="0.25">
      <c r="A173" s="76" t="s">
        <v>48</v>
      </c>
      <c r="B173" s="76"/>
      <c r="C173" s="73">
        <v>642</v>
      </c>
      <c r="D173" s="73"/>
      <c r="E173" s="3" t="s">
        <v>153</v>
      </c>
      <c r="F173" s="3" t="s">
        <v>153</v>
      </c>
      <c r="G173" s="3" t="s">
        <v>49</v>
      </c>
      <c r="H173" s="3"/>
      <c r="I173" s="36">
        <f t="shared" si="20"/>
        <v>42.2</v>
      </c>
      <c r="J173" s="36">
        <f t="shared" si="20"/>
        <v>42.2</v>
      </c>
      <c r="K173" s="36">
        <f t="shared" si="20"/>
        <v>42.2</v>
      </c>
    </row>
    <row r="174" spans="1:11" ht="90" customHeight="1" x14ac:dyDescent="0.25">
      <c r="A174" s="76" t="s">
        <v>132</v>
      </c>
      <c r="B174" s="76"/>
      <c r="C174" s="73">
        <v>642</v>
      </c>
      <c r="D174" s="73"/>
      <c r="E174" s="3" t="s">
        <v>153</v>
      </c>
      <c r="F174" s="3" t="s">
        <v>153</v>
      </c>
      <c r="G174" s="3" t="s">
        <v>133</v>
      </c>
      <c r="H174" s="3"/>
      <c r="I174" s="36">
        <f t="shared" si="20"/>
        <v>42.2</v>
      </c>
      <c r="J174" s="36">
        <f t="shared" si="20"/>
        <v>42.2</v>
      </c>
      <c r="K174" s="36">
        <f t="shared" si="20"/>
        <v>42.2</v>
      </c>
    </row>
    <row r="175" spans="1:11" ht="24" customHeight="1" x14ac:dyDescent="0.25">
      <c r="A175" s="76" t="s">
        <v>52</v>
      </c>
      <c r="B175" s="76"/>
      <c r="C175" s="73">
        <v>642</v>
      </c>
      <c r="D175" s="73"/>
      <c r="E175" s="3" t="s">
        <v>153</v>
      </c>
      <c r="F175" s="3" t="s">
        <v>153</v>
      </c>
      <c r="G175" s="3" t="s">
        <v>133</v>
      </c>
      <c r="H175" s="3">
        <v>540</v>
      </c>
      <c r="I175" s="36">
        <v>42.2</v>
      </c>
      <c r="J175" s="36">
        <v>42.2</v>
      </c>
      <c r="K175" s="36">
        <v>42.2</v>
      </c>
    </row>
    <row r="176" spans="1:11" ht="21" customHeight="1" x14ac:dyDescent="0.25">
      <c r="A176" s="83" t="s">
        <v>134</v>
      </c>
      <c r="B176" s="83"/>
      <c r="C176" s="84">
        <v>642</v>
      </c>
      <c r="D176" s="84"/>
      <c r="E176" s="6" t="s">
        <v>158</v>
      </c>
      <c r="F176" s="6"/>
      <c r="G176" s="6"/>
      <c r="H176" s="6"/>
      <c r="I176" s="37">
        <f t="shared" ref="I176:K177" si="21">I177</f>
        <v>11.2</v>
      </c>
      <c r="J176" s="37">
        <f t="shared" si="21"/>
        <v>11.2</v>
      </c>
      <c r="K176" s="37">
        <f t="shared" si="21"/>
        <v>11.2</v>
      </c>
    </row>
    <row r="177" spans="1:11" ht="21" customHeight="1" x14ac:dyDescent="0.25">
      <c r="A177" s="83" t="s">
        <v>135</v>
      </c>
      <c r="B177" s="83"/>
      <c r="C177" s="84">
        <v>642</v>
      </c>
      <c r="D177" s="84"/>
      <c r="E177" s="6" t="s">
        <v>158</v>
      </c>
      <c r="F177" s="6" t="s">
        <v>155</v>
      </c>
      <c r="G177" s="6"/>
      <c r="H177" s="6"/>
      <c r="I177" s="37">
        <f t="shared" si="21"/>
        <v>11.2</v>
      </c>
      <c r="J177" s="37">
        <f t="shared" si="21"/>
        <v>11.2</v>
      </c>
      <c r="K177" s="37">
        <f t="shared" si="21"/>
        <v>11.2</v>
      </c>
    </row>
    <row r="178" spans="1:11" ht="41.25" customHeight="1" x14ac:dyDescent="0.25">
      <c r="A178" s="76" t="s">
        <v>32</v>
      </c>
      <c r="B178" s="76"/>
      <c r="C178" s="73">
        <v>642</v>
      </c>
      <c r="D178" s="73"/>
      <c r="E178" s="73" t="s">
        <v>158</v>
      </c>
      <c r="F178" s="73" t="s">
        <v>155</v>
      </c>
      <c r="G178" s="73" t="s">
        <v>136</v>
      </c>
      <c r="H178" s="73"/>
      <c r="I178" s="109">
        <f>I181</f>
        <v>11.2</v>
      </c>
      <c r="J178" s="109">
        <f>J181</f>
        <v>11.2</v>
      </c>
      <c r="K178" s="109">
        <f>K181</f>
        <v>11.2</v>
      </c>
    </row>
    <row r="179" spans="1:11" ht="17.25" customHeight="1" x14ac:dyDescent="0.25">
      <c r="A179" s="76"/>
      <c r="B179" s="76"/>
      <c r="C179" s="73"/>
      <c r="D179" s="73"/>
      <c r="E179" s="73"/>
      <c r="F179" s="73"/>
      <c r="G179" s="73"/>
      <c r="H179" s="73"/>
      <c r="I179" s="109"/>
      <c r="J179" s="109"/>
      <c r="K179" s="109"/>
    </row>
    <row r="180" spans="1:11" ht="2.25" hidden="1" customHeight="1" x14ac:dyDescent="0.25">
      <c r="A180" s="76"/>
      <c r="B180" s="76"/>
      <c r="C180" s="73"/>
      <c r="D180" s="73"/>
      <c r="E180" s="73"/>
      <c r="F180" s="73"/>
      <c r="G180" s="73"/>
      <c r="H180" s="73"/>
      <c r="I180" s="109"/>
      <c r="J180" s="109"/>
      <c r="K180" s="109"/>
    </row>
    <row r="181" spans="1:11" ht="20.25" customHeight="1" x14ac:dyDescent="0.25">
      <c r="A181" s="76" t="s">
        <v>137</v>
      </c>
      <c r="B181" s="76"/>
      <c r="C181" s="73">
        <v>642</v>
      </c>
      <c r="D181" s="73"/>
      <c r="E181" s="73" t="s">
        <v>158</v>
      </c>
      <c r="F181" s="73" t="s">
        <v>155</v>
      </c>
      <c r="G181" s="73" t="s">
        <v>138</v>
      </c>
      <c r="H181" s="73"/>
      <c r="I181" s="109">
        <f>I183</f>
        <v>11.2</v>
      </c>
      <c r="J181" s="109">
        <f>J183</f>
        <v>11.2</v>
      </c>
      <c r="K181" s="109">
        <f>K183</f>
        <v>11.2</v>
      </c>
    </row>
    <row r="182" spans="1:11" ht="9.75" customHeight="1" x14ac:dyDescent="0.25">
      <c r="A182" s="76"/>
      <c r="B182" s="76"/>
      <c r="C182" s="73"/>
      <c r="D182" s="73"/>
      <c r="E182" s="73"/>
      <c r="F182" s="73"/>
      <c r="G182" s="73"/>
      <c r="H182" s="73"/>
      <c r="I182" s="109"/>
      <c r="J182" s="109"/>
      <c r="K182" s="109"/>
    </row>
    <row r="183" spans="1:11" ht="29.25" customHeight="1" x14ac:dyDescent="0.25">
      <c r="A183" s="72" t="s">
        <v>26</v>
      </c>
      <c r="B183" s="72"/>
      <c r="C183" s="73">
        <v>642</v>
      </c>
      <c r="D183" s="73"/>
      <c r="E183" s="73" t="s">
        <v>158</v>
      </c>
      <c r="F183" s="73" t="s">
        <v>155</v>
      </c>
      <c r="G183" s="73" t="s">
        <v>138</v>
      </c>
      <c r="H183" s="73">
        <v>240</v>
      </c>
      <c r="I183" s="109">
        <v>11.2</v>
      </c>
      <c r="J183" s="109">
        <v>11.2</v>
      </c>
      <c r="K183" s="109">
        <v>11.2</v>
      </c>
    </row>
    <row r="184" spans="1:11" x14ac:dyDescent="0.25">
      <c r="A184" s="72"/>
      <c r="B184" s="72"/>
      <c r="C184" s="73"/>
      <c r="D184" s="73"/>
      <c r="E184" s="73"/>
      <c r="F184" s="73"/>
      <c r="G184" s="73"/>
      <c r="H184" s="73"/>
      <c r="I184" s="109"/>
      <c r="J184" s="109"/>
      <c r="K184" s="109"/>
    </row>
    <row r="185" spans="1:11" ht="14.25" customHeight="1" x14ac:dyDescent="0.25">
      <c r="A185" s="72"/>
      <c r="B185" s="72"/>
      <c r="C185" s="73"/>
      <c r="D185" s="73"/>
      <c r="E185" s="73"/>
      <c r="F185" s="73"/>
      <c r="G185" s="73"/>
      <c r="H185" s="73"/>
      <c r="I185" s="109"/>
      <c r="J185" s="109"/>
      <c r="K185" s="109"/>
    </row>
    <row r="186" spans="1:11" ht="18.75" customHeight="1" x14ac:dyDescent="0.25">
      <c r="A186" s="83" t="s">
        <v>139</v>
      </c>
      <c r="B186" s="83"/>
      <c r="C186" s="84">
        <v>642</v>
      </c>
      <c r="D186" s="84"/>
      <c r="E186" s="6">
        <v>10</v>
      </c>
      <c r="F186" s="6"/>
      <c r="G186" s="6"/>
      <c r="H186" s="6"/>
      <c r="I186" s="37">
        <f t="shared" ref="I186:K187" si="22">I187</f>
        <v>874.84199999999998</v>
      </c>
      <c r="J186" s="37">
        <f t="shared" si="22"/>
        <v>874.84199999999998</v>
      </c>
      <c r="K186" s="37">
        <f t="shared" si="22"/>
        <v>874.84199999999998</v>
      </c>
    </row>
    <row r="187" spans="1:11" ht="18.75" customHeight="1" x14ac:dyDescent="0.25">
      <c r="A187" s="83" t="s">
        <v>140</v>
      </c>
      <c r="B187" s="83"/>
      <c r="C187" s="84">
        <v>642</v>
      </c>
      <c r="D187" s="84"/>
      <c r="E187" s="6">
        <v>10</v>
      </c>
      <c r="F187" s="6" t="s">
        <v>155</v>
      </c>
      <c r="G187" s="6"/>
      <c r="H187" s="6"/>
      <c r="I187" s="37">
        <f t="shared" si="22"/>
        <v>874.84199999999998</v>
      </c>
      <c r="J187" s="37">
        <f t="shared" si="22"/>
        <v>874.84199999999998</v>
      </c>
      <c r="K187" s="37">
        <f t="shared" si="22"/>
        <v>874.84199999999998</v>
      </c>
    </row>
    <row r="188" spans="1:11" ht="57" customHeight="1" x14ac:dyDescent="0.25">
      <c r="A188" s="76" t="s">
        <v>32</v>
      </c>
      <c r="B188" s="76"/>
      <c r="C188" s="73">
        <v>642</v>
      </c>
      <c r="D188" s="73"/>
      <c r="E188" s="3">
        <v>10</v>
      </c>
      <c r="F188" s="3" t="s">
        <v>155</v>
      </c>
      <c r="G188" s="3" t="s">
        <v>33</v>
      </c>
      <c r="H188" s="3"/>
      <c r="I188" s="36">
        <f t="shared" ref="I188:K189" si="23">I189</f>
        <v>874.84199999999998</v>
      </c>
      <c r="J188" s="36">
        <f t="shared" si="23"/>
        <v>874.84199999999998</v>
      </c>
      <c r="K188" s="36">
        <f t="shared" si="23"/>
        <v>874.84199999999998</v>
      </c>
    </row>
    <row r="189" spans="1:11" ht="81.75" customHeight="1" x14ac:dyDescent="0.25">
      <c r="A189" s="76" t="s">
        <v>141</v>
      </c>
      <c r="B189" s="76"/>
      <c r="C189" s="73">
        <v>642</v>
      </c>
      <c r="D189" s="73"/>
      <c r="E189" s="3">
        <v>10</v>
      </c>
      <c r="F189" s="3" t="s">
        <v>155</v>
      </c>
      <c r="G189" s="3" t="s">
        <v>142</v>
      </c>
      <c r="H189" s="3"/>
      <c r="I189" s="36">
        <f t="shared" si="23"/>
        <v>874.84199999999998</v>
      </c>
      <c r="J189" s="36">
        <f t="shared" si="23"/>
        <v>874.84199999999998</v>
      </c>
      <c r="K189" s="36">
        <f t="shared" si="23"/>
        <v>874.84199999999998</v>
      </c>
    </row>
    <row r="190" spans="1:11" ht="39.75" customHeight="1" x14ac:dyDescent="0.25">
      <c r="A190" s="92" t="s">
        <v>168</v>
      </c>
      <c r="B190" s="93"/>
      <c r="C190" s="73">
        <v>642</v>
      </c>
      <c r="D190" s="73"/>
      <c r="E190" s="18">
        <v>10</v>
      </c>
      <c r="F190" s="18" t="s">
        <v>155</v>
      </c>
      <c r="G190" s="18" t="s">
        <v>142</v>
      </c>
      <c r="H190" s="18">
        <v>310</v>
      </c>
      <c r="I190" s="36">
        <v>874.84199999999998</v>
      </c>
      <c r="J190" s="36">
        <v>874.84199999999998</v>
      </c>
      <c r="K190" s="36">
        <v>874.84199999999998</v>
      </c>
    </row>
    <row r="191" spans="1:11" ht="21.75" customHeight="1" x14ac:dyDescent="0.25">
      <c r="A191" s="83" t="s">
        <v>143</v>
      </c>
      <c r="B191" s="83"/>
      <c r="C191" s="84">
        <v>642</v>
      </c>
      <c r="D191" s="84"/>
      <c r="E191" s="6">
        <v>11</v>
      </c>
      <c r="F191" s="6"/>
      <c r="G191" s="6"/>
      <c r="H191" s="6"/>
      <c r="I191" s="37">
        <f>I192</f>
        <v>78.3</v>
      </c>
      <c r="J191" s="37">
        <f>J192</f>
        <v>78.3</v>
      </c>
      <c r="K191" s="37">
        <f>K192</f>
        <v>78.3</v>
      </c>
    </row>
    <row r="192" spans="1:11" x14ac:dyDescent="0.25">
      <c r="A192" s="83" t="s">
        <v>144</v>
      </c>
      <c r="B192" s="83"/>
      <c r="C192" s="73">
        <v>642</v>
      </c>
      <c r="D192" s="73"/>
      <c r="E192" s="73">
        <v>11</v>
      </c>
      <c r="F192" s="73" t="s">
        <v>155</v>
      </c>
      <c r="G192" s="73"/>
      <c r="H192" s="73"/>
      <c r="I192" s="87">
        <f>I194</f>
        <v>78.3</v>
      </c>
      <c r="J192" s="87">
        <f>J194</f>
        <v>78.3</v>
      </c>
      <c r="K192" s="87">
        <f>K194</f>
        <v>78.3</v>
      </c>
    </row>
    <row r="193" spans="1:11" ht="7.5" customHeight="1" x14ac:dyDescent="0.25">
      <c r="A193" s="83"/>
      <c r="B193" s="83"/>
      <c r="C193" s="73"/>
      <c r="D193" s="73"/>
      <c r="E193" s="73"/>
      <c r="F193" s="73"/>
      <c r="G193" s="73"/>
      <c r="H193" s="73"/>
      <c r="I193" s="87"/>
      <c r="J193" s="87"/>
      <c r="K193" s="87"/>
    </row>
    <row r="194" spans="1:11" ht="84.75" customHeight="1" x14ac:dyDescent="0.25">
      <c r="A194" s="76" t="s">
        <v>130</v>
      </c>
      <c r="B194" s="76"/>
      <c r="C194" s="73">
        <v>642</v>
      </c>
      <c r="D194" s="73"/>
      <c r="E194" s="3">
        <v>11</v>
      </c>
      <c r="F194" s="3" t="s">
        <v>155</v>
      </c>
      <c r="G194" s="3" t="s">
        <v>45</v>
      </c>
      <c r="H194" s="3"/>
      <c r="I194" s="36">
        <f t="shared" ref="I194:K197" si="24">I195</f>
        <v>78.3</v>
      </c>
      <c r="J194" s="36">
        <f t="shared" si="24"/>
        <v>78.3</v>
      </c>
      <c r="K194" s="36">
        <f t="shared" si="24"/>
        <v>78.3</v>
      </c>
    </row>
    <row r="195" spans="1:11" ht="125.25" customHeight="1" x14ac:dyDescent="0.25">
      <c r="A195" s="76" t="s">
        <v>131</v>
      </c>
      <c r="B195" s="76"/>
      <c r="C195" s="73">
        <v>642</v>
      </c>
      <c r="D195" s="73"/>
      <c r="E195" s="3">
        <v>11</v>
      </c>
      <c r="F195" s="3" t="s">
        <v>155</v>
      </c>
      <c r="G195" s="3" t="s">
        <v>47</v>
      </c>
      <c r="H195" s="3"/>
      <c r="I195" s="36">
        <f t="shared" si="24"/>
        <v>78.3</v>
      </c>
      <c r="J195" s="36">
        <f t="shared" si="24"/>
        <v>78.3</v>
      </c>
      <c r="K195" s="36">
        <f t="shared" si="24"/>
        <v>78.3</v>
      </c>
    </row>
    <row r="196" spans="1:11" ht="70.5" customHeight="1" x14ac:dyDescent="0.25">
      <c r="A196" s="76" t="s">
        <v>48</v>
      </c>
      <c r="B196" s="76"/>
      <c r="C196" s="73">
        <v>642</v>
      </c>
      <c r="D196" s="73"/>
      <c r="E196" s="3">
        <v>11</v>
      </c>
      <c r="F196" s="3" t="s">
        <v>155</v>
      </c>
      <c r="G196" s="3" t="s">
        <v>49</v>
      </c>
      <c r="H196" s="3"/>
      <c r="I196" s="36">
        <f t="shared" si="24"/>
        <v>78.3</v>
      </c>
      <c r="J196" s="36">
        <f t="shared" si="24"/>
        <v>78.3</v>
      </c>
      <c r="K196" s="36">
        <f t="shared" si="24"/>
        <v>78.3</v>
      </c>
    </row>
    <row r="197" spans="1:11" ht="146.25" customHeight="1" x14ac:dyDescent="0.25">
      <c r="A197" s="92" t="s">
        <v>145</v>
      </c>
      <c r="B197" s="94"/>
      <c r="C197" s="73">
        <v>642</v>
      </c>
      <c r="D197" s="73"/>
      <c r="E197" s="3">
        <v>11</v>
      </c>
      <c r="F197" s="3" t="s">
        <v>155</v>
      </c>
      <c r="G197" s="3" t="s">
        <v>146</v>
      </c>
      <c r="H197" s="3"/>
      <c r="I197" s="36">
        <f t="shared" si="24"/>
        <v>78.3</v>
      </c>
      <c r="J197" s="36">
        <f t="shared" si="24"/>
        <v>78.3</v>
      </c>
      <c r="K197" s="36">
        <f t="shared" si="24"/>
        <v>78.3</v>
      </c>
    </row>
    <row r="198" spans="1:11" ht="33" customHeight="1" x14ac:dyDescent="0.25">
      <c r="A198" s="76" t="s">
        <v>147</v>
      </c>
      <c r="B198" s="76"/>
      <c r="C198" s="73">
        <v>642</v>
      </c>
      <c r="D198" s="73"/>
      <c r="E198" s="3">
        <v>11</v>
      </c>
      <c r="F198" s="3" t="s">
        <v>155</v>
      </c>
      <c r="G198" s="3" t="s">
        <v>146</v>
      </c>
      <c r="H198" s="3">
        <v>540</v>
      </c>
      <c r="I198" s="36">
        <v>78.3</v>
      </c>
      <c r="J198" s="36">
        <v>78.3</v>
      </c>
      <c r="K198" s="36">
        <v>78.3</v>
      </c>
    </row>
    <row r="199" spans="1:11" ht="27.75" customHeight="1" x14ac:dyDescent="0.25">
      <c r="A199" s="72" t="s">
        <v>53</v>
      </c>
      <c r="B199" s="72"/>
      <c r="C199" s="73"/>
      <c r="D199" s="73"/>
      <c r="E199" s="67"/>
      <c r="F199" s="67"/>
      <c r="G199" s="67"/>
      <c r="H199" s="67"/>
      <c r="I199" s="70">
        <v>0</v>
      </c>
      <c r="J199" s="69">
        <v>301.00200000000001</v>
      </c>
      <c r="K199" s="69">
        <v>614.02</v>
      </c>
    </row>
    <row r="200" spans="1:11" ht="27" customHeight="1" x14ac:dyDescent="0.25">
      <c r="A200" s="83" t="s">
        <v>148</v>
      </c>
      <c r="B200" s="83"/>
      <c r="C200" s="111"/>
      <c r="D200" s="111"/>
      <c r="E200" s="10"/>
      <c r="F200" s="10"/>
      <c r="G200" s="3"/>
      <c r="H200" s="10"/>
      <c r="I200" s="37">
        <v>22146.10097</v>
      </c>
      <c r="J200" s="37">
        <f>J199+J191+J186+J176+J169+J138+J109+J80+J74+J54+J50+J21+J16</f>
        <v>14357.464</v>
      </c>
      <c r="K200" s="71">
        <f>K199+K191+K186+K176+K169+K138+K109+K80+K74+K54+K50+K21+K16</f>
        <v>14608.34</v>
      </c>
    </row>
  </sheetData>
  <mergeCells count="408">
    <mergeCell ref="A200:B200"/>
    <mergeCell ref="C200:D200"/>
    <mergeCell ref="J192:J193"/>
    <mergeCell ref="K192:K193"/>
    <mergeCell ref="A188:B188"/>
    <mergeCell ref="C188:D188"/>
    <mergeCell ref="H183:H185"/>
    <mergeCell ref="A9:K11"/>
    <mergeCell ref="I38:I40"/>
    <mergeCell ref="J38:J40"/>
    <mergeCell ref="K38:K40"/>
    <mergeCell ref="I41:I46"/>
    <mergeCell ref="J41:J46"/>
    <mergeCell ref="A197:B197"/>
    <mergeCell ref="C197:D197"/>
    <mergeCell ref="A198:B198"/>
    <mergeCell ref="C198:D198"/>
    <mergeCell ref="A195:B195"/>
    <mergeCell ref="C195:D195"/>
    <mergeCell ref="A196:B196"/>
    <mergeCell ref="C196:D196"/>
    <mergeCell ref="I192:I193"/>
    <mergeCell ref="A194:B194"/>
    <mergeCell ref="C194:D194"/>
    <mergeCell ref="A191:B191"/>
    <mergeCell ref="C191:D191"/>
    <mergeCell ref="A192:B193"/>
    <mergeCell ref="C192:D193"/>
    <mergeCell ref="E192:E193"/>
    <mergeCell ref="F192:F193"/>
    <mergeCell ref="G192:G193"/>
    <mergeCell ref="H192:H193"/>
    <mergeCell ref="A189:B189"/>
    <mergeCell ref="C189:D189"/>
    <mergeCell ref="A190:B190"/>
    <mergeCell ref="C190:D190"/>
    <mergeCell ref="I178:I180"/>
    <mergeCell ref="A186:B186"/>
    <mergeCell ref="C186:D186"/>
    <mergeCell ref="A187:B187"/>
    <mergeCell ref="C187:D187"/>
    <mergeCell ref="I183:I185"/>
    <mergeCell ref="J183:J185"/>
    <mergeCell ref="K183:K185"/>
    <mergeCell ref="H181:H182"/>
    <mergeCell ref="A183:B185"/>
    <mergeCell ref="C183:D185"/>
    <mergeCell ref="E183:E185"/>
    <mergeCell ref="F183:F185"/>
    <mergeCell ref="G183:G185"/>
    <mergeCell ref="I181:I182"/>
    <mergeCell ref="J181:J182"/>
    <mergeCell ref="K181:K182"/>
    <mergeCell ref="A181:B182"/>
    <mergeCell ref="C181:D182"/>
    <mergeCell ref="E181:E182"/>
    <mergeCell ref="F181:F182"/>
    <mergeCell ref="G181:G182"/>
    <mergeCell ref="A167:B167"/>
    <mergeCell ref="C167:D167"/>
    <mergeCell ref="A168:B168"/>
    <mergeCell ref="C168:D168"/>
    <mergeCell ref="A166:B166"/>
    <mergeCell ref="C166:D166"/>
    <mergeCell ref="J178:J180"/>
    <mergeCell ref="K178:K180"/>
    <mergeCell ref="A176:B176"/>
    <mergeCell ref="C176:D176"/>
    <mergeCell ref="A177:B177"/>
    <mergeCell ref="C177:D177"/>
    <mergeCell ref="A178:B180"/>
    <mergeCell ref="C178:D180"/>
    <mergeCell ref="E178:E180"/>
    <mergeCell ref="F178:F180"/>
    <mergeCell ref="G178:G180"/>
    <mergeCell ref="H178:H180"/>
    <mergeCell ref="A169:B169"/>
    <mergeCell ref="A170:B170"/>
    <mergeCell ref="C170:D170"/>
    <mergeCell ref="A175:B175"/>
    <mergeCell ref="C175:D175"/>
    <mergeCell ref="A174:B174"/>
    <mergeCell ref="C159:D159"/>
    <mergeCell ref="A160:B160"/>
    <mergeCell ref="C160:D160"/>
    <mergeCell ref="A159:B159"/>
    <mergeCell ref="A161:B161"/>
    <mergeCell ref="C161:D161"/>
    <mergeCell ref="A164:B164"/>
    <mergeCell ref="C164:D164"/>
    <mergeCell ref="A165:B165"/>
    <mergeCell ref="C165:D165"/>
    <mergeCell ref="A162:B162"/>
    <mergeCell ref="A163:B163"/>
    <mergeCell ref="C162:D162"/>
    <mergeCell ref="C163:D163"/>
    <mergeCell ref="A158:B158"/>
    <mergeCell ref="C158:D158"/>
    <mergeCell ref="A157:B157"/>
    <mergeCell ref="C157:D157"/>
    <mergeCell ref="J151:J152"/>
    <mergeCell ref="A154:B154"/>
    <mergeCell ref="C154:D154"/>
    <mergeCell ref="A155:B155"/>
    <mergeCell ref="C155:D155"/>
    <mergeCell ref="A153:B153"/>
    <mergeCell ref="C153:D153"/>
    <mergeCell ref="I151:I152"/>
    <mergeCell ref="A156:B156"/>
    <mergeCell ref="C156:D156"/>
    <mergeCell ref="K151:K152"/>
    <mergeCell ref="A148:B148"/>
    <mergeCell ref="C148:D148"/>
    <mergeCell ref="A149:B149"/>
    <mergeCell ref="C149:D149"/>
    <mergeCell ref="J144:J146"/>
    <mergeCell ref="K144:K146"/>
    <mergeCell ref="A147:B147"/>
    <mergeCell ref="C147:D147"/>
    <mergeCell ref="C144:D146"/>
    <mergeCell ref="E144:E146"/>
    <mergeCell ref="A144:B146"/>
    <mergeCell ref="H144:H146"/>
    <mergeCell ref="I144:I146"/>
    <mergeCell ref="F144:F146"/>
    <mergeCell ref="G144:G146"/>
    <mergeCell ref="A150:B150"/>
    <mergeCell ref="C150:D150"/>
    <mergeCell ref="A151:B152"/>
    <mergeCell ref="C151:D152"/>
    <mergeCell ref="E151:E152"/>
    <mergeCell ref="F151:F152"/>
    <mergeCell ref="G151:G152"/>
    <mergeCell ref="H151:H152"/>
    <mergeCell ref="A138:B138"/>
    <mergeCell ref="C138:D138"/>
    <mergeCell ref="A143:B143"/>
    <mergeCell ref="C143:D143"/>
    <mergeCell ref="A136:B136"/>
    <mergeCell ref="C136:D136"/>
    <mergeCell ref="A137:B137"/>
    <mergeCell ref="C137:D137"/>
    <mergeCell ref="A134:B134"/>
    <mergeCell ref="C134:D134"/>
    <mergeCell ref="A135:B135"/>
    <mergeCell ref="C135:D135"/>
    <mergeCell ref="A142:B142"/>
    <mergeCell ref="A139:B139"/>
    <mergeCell ref="A140:B140"/>
    <mergeCell ref="A141:B141"/>
    <mergeCell ref="A132:B132"/>
    <mergeCell ref="C132:D132"/>
    <mergeCell ref="A133:B133"/>
    <mergeCell ref="C133:D133"/>
    <mergeCell ref="A130:B130"/>
    <mergeCell ref="C130:D130"/>
    <mergeCell ref="A131:B131"/>
    <mergeCell ref="C131:D131"/>
    <mergeCell ref="A124:B124"/>
    <mergeCell ref="C124:D124"/>
    <mergeCell ref="A125:B125"/>
    <mergeCell ref="C125:D125"/>
    <mergeCell ref="A126:B126"/>
    <mergeCell ref="A127:B127"/>
    <mergeCell ref="A129:B129"/>
    <mergeCell ref="A128:B128"/>
    <mergeCell ref="A122:B122"/>
    <mergeCell ref="C122:D122"/>
    <mergeCell ref="A123:B123"/>
    <mergeCell ref="C123:D123"/>
    <mergeCell ref="A118:B118"/>
    <mergeCell ref="C118:D118"/>
    <mergeCell ref="A119:B119"/>
    <mergeCell ref="C119:D119"/>
    <mergeCell ref="A116:B116"/>
    <mergeCell ref="C116:D116"/>
    <mergeCell ref="A117:B117"/>
    <mergeCell ref="C117:D117"/>
    <mergeCell ref="A120:B120"/>
    <mergeCell ref="A121:B121"/>
    <mergeCell ref="A114:B114"/>
    <mergeCell ref="C114:D114"/>
    <mergeCell ref="A115:B115"/>
    <mergeCell ref="C115:D115"/>
    <mergeCell ref="A112:B112"/>
    <mergeCell ref="C112:D112"/>
    <mergeCell ref="A113:B113"/>
    <mergeCell ref="C113:D113"/>
    <mergeCell ref="A110:B110"/>
    <mergeCell ref="C110:D110"/>
    <mergeCell ref="A111:B111"/>
    <mergeCell ref="C111:D111"/>
    <mergeCell ref="A109:B109"/>
    <mergeCell ref="C109:D109"/>
    <mergeCell ref="A106:B108"/>
    <mergeCell ref="C106:D108"/>
    <mergeCell ref="E106:E108"/>
    <mergeCell ref="F106:F108"/>
    <mergeCell ref="G106:G108"/>
    <mergeCell ref="H106:H108"/>
    <mergeCell ref="I106:I108"/>
    <mergeCell ref="J106:J108"/>
    <mergeCell ref="K106:K108"/>
    <mergeCell ref="A102:B105"/>
    <mergeCell ref="C102:D105"/>
    <mergeCell ref="E102:E105"/>
    <mergeCell ref="F102:F105"/>
    <mergeCell ref="G102:G105"/>
    <mergeCell ref="H102:H105"/>
    <mergeCell ref="A98:B101"/>
    <mergeCell ref="C98:D101"/>
    <mergeCell ref="E98:E101"/>
    <mergeCell ref="F98:F101"/>
    <mergeCell ref="G98:G101"/>
    <mergeCell ref="H98:H101"/>
    <mergeCell ref="I98:I101"/>
    <mergeCell ref="J98:J101"/>
    <mergeCell ref="K98:K101"/>
    <mergeCell ref="I102:I105"/>
    <mergeCell ref="J102:J105"/>
    <mergeCell ref="K102:K105"/>
    <mergeCell ref="I94:I97"/>
    <mergeCell ref="J94:J97"/>
    <mergeCell ref="K94:K97"/>
    <mergeCell ref="I90:I93"/>
    <mergeCell ref="J90:J93"/>
    <mergeCell ref="K90:K93"/>
    <mergeCell ref="A88:B88"/>
    <mergeCell ref="C88:D88"/>
    <mergeCell ref="A89:B89"/>
    <mergeCell ref="C89:D89"/>
    <mergeCell ref="A94:B97"/>
    <mergeCell ref="C94:D97"/>
    <mergeCell ref="E94:E97"/>
    <mergeCell ref="F94:F97"/>
    <mergeCell ref="G94:G97"/>
    <mergeCell ref="H94:H97"/>
    <mergeCell ref="A90:B93"/>
    <mergeCell ref="C90:D93"/>
    <mergeCell ref="E90:E93"/>
    <mergeCell ref="F90:F93"/>
    <mergeCell ref="G90:G93"/>
    <mergeCell ref="H90:H93"/>
    <mergeCell ref="A86:B86"/>
    <mergeCell ref="C86:D86"/>
    <mergeCell ref="A87:B87"/>
    <mergeCell ref="C87:D87"/>
    <mergeCell ref="A84:B84"/>
    <mergeCell ref="C84:D84"/>
    <mergeCell ref="A85:B85"/>
    <mergeCell ref="C85:D85"/>
    <mergeCell ref="A82:B82"/>
    <mergeCell ref="C82:D82"/>
    <mergeCell ref="A83:B83"/>
    <mergeCell ref="C83:D83"/>
    <mergeCell ref="A80:B80"/>
    <mergeCell ref="C80:D80"/>
    <mergeCell ref="A81:B81"/>
    <mergeCell ref="C81:D81"/>
    <mergeCell ref="A76:B76"/>
    <mergeCell ref="C76:D76"/>
    <mergeCell ref="A77:B77"/>
    <mergeCell ref="C77:D77"/>
    <mergeCell ref="A74:B74"/>
    <mergeCell ref="C74:D74"/>
    <mergeCell ref="A75:B75"/>
    <mergeCell ref="C75:D75"/>
    <mergeCell ref="A78:B78"/>
    <mergeCell ref="C78:D78"/>
    <mergeCell ref="A79:B79"/>
    <mergeCell ref="C79:D79"/>
    <mergeCell ref="A73:B73"/>
    <mergeCell ref="C73:D73"/>
    <mergeCell ref="A63:B63"/>
    <mergeCell ref="C63:D63"/>
    <mergeCell ref="A71:B71"/>
    <mergeCell ref="C71:D71"/>
    <mergeCell ref="A72:B72"/>
    <mergeCell ref="C72:D72"/>
    <mergeCell ref="A64:B64"/>
    <mergeCell ref="A65:B65"/>
    <mergeCell ref="A66:B66"/>
    <mergeCell ref="A67:B67"/>
    <mergeCell ref="A70:B70"/>
    <mergeCell ref="A68:B68"/>
    <mergeCell ref="A69:B69"/>
    <mergeCell ref="A61:B61"/>
    <mergeCell ref="C61:D61"/>
    <mergeCell ref="A62:B62"/>
    <mergeCell ref="C62:D62"/>
    <mergeCell ref="A59:B59"/>
    <mergeCell ref="C59:D59"/>
    <mergeCell ref="A60:B60"/>
    <mergeCell ref="C60:D60"/>
    <mergeCell ref="A57:B57"/>
    <mergeCell ref="C57:D57"/>
    <mergeCell ref="A58:B58"/>
    <mergeCell ref="C58:D58"/>
    <mergeCell ref="A55:B55"/>
    <mergeCell ref="C55:D55"/>
    <mergeCell ref="A56:B56"/>
    <mergeCell ref="C56:D56"/>
    <mergeCell ref="A53:B53"/>
    <mergeCell ref="C53:D53"/>
    <mergeCell ref="A54:B54"/>
    <mergeCell ref="C54:D54"/>
    <mergeCell ref="A51:B51"/>
    <mergeCell ref="C51:D51"/>
    <mergeCell ref="A52:B52"/>
    <mergeCell ref="C52:D52"/>
    <mergeCell ref="A50:B50"/>
    <mergeCell ref="C50:D50"/>
    <mergeCell ref="A47:B49"/>
    <mergeCell ref="C47:D49"/>
    <mergeCell ref="E47:E49"/>
    <mergeCell ref="F47:F49"/>
    <mergeCell ref="G47:G49"/>
    <mergeCell ref="H47:H49"/>
    <mergeCell ref="H41:H46"/>
    <mergeCell ref="K41:K46"/>
    <mergeCell ref="I47:I49"/>
    <mergeCell ref="J47:J49"/>
    <mergeCell ref="K47:K49"/>
    <mergeCell ref="A41:B46"/>
    <mergeCell ref="C41:D46"/>
    <mergeCell ref="E41:E46"/>
    <mergeCell ref="F41:F46"/>
    <mergeCell ref="G41:G46"/>
    <mergeCell ref="A37:B37"/>
    <mergeCell ref="C37:D37"/>
    <mergeCell ref="A38:B40"/>
    <mergeCell ref="C38:D40"/>
    <mergeCell ref="E38:E40"/>
    <mergeCell ref="F38:F40"/>
    <mergeCell ref="G38:G40"/>
    <mergeCell ref="H38:H40"/>
    <mergeCell ref="A35:B35"/>
    <mergeCell ref="C35:D35"/>
    <mergeCell ref="A36:B36"/>
    <mergeCell ref="C36:D36"/>
    <mergeCell ref="A33:B33"/>
    <mergeCell ref="C33:D33"/>
    <mergeCell ref="A34:B34"/>
    <mergeCell ref="C34:D34"/>
    <mergeCell ref="A31:B31"/>
    <mergeCell ref="C31:D31"/>
    <mergeCell ref="A32:B32"/>
    <mergeCell ref="C32:D32"/>
    <mergeCell ref="A29:B29"/>
    <mergeCell ref="C29:D29"/>
    <mergeCell ref="A30:B30"/>
    <mergeCell ref="C30:D30"/>
    <mergeCell ref="A16:B16"/>
    <mergeCell ref="C16:D16"/>
    <mergeCell ref="A27:B27"/>
    <mergeCell ref="C27:D27"/>
    <mergeCell ref="A28:B28"/>
    <mergeCell ref="C28:D28"/>
    <mergeCell ref="I21:I25"/>
    <mergeCell ref="J21:J26"/>
    <mergeCell ref="K21:K26"/>
    <mergeCell ref="A26:B26"/>
    <mergeCell ref="C26:D26"/>
    <mergeCell ref="A21:B25"/>
    <mergeCell ref="C21:D25"/>
    <mergeCell ref="E21:E25"/>
    <mergeCell ref="F21:F25"/>
    <mergeCell ref="G21:G25"/>
    <mergeCell ref="H21:H25"/>
    <mergeCell ref="B1:C1"/>
    <mergeCell ref="A2:A3"/>
    <mergeCell ref="B2:K2"/>
    <mergeCell ref="B3:K3"/>
    <mergeCell ref="D1:K1"/>
    <mergeCell ref="A12:B12"/>
    <mergeCell ref="C12:D12"/>
    <mergeCell ref="H12:K12"/>
    <mergeCell ref="A13:B13"/>
    <mergeCell ref="C13:D13"/>
    <mergeCell ref="A6:A7"/>
    <mergeCell ref="B6:C7"/>
    <mergeCell ref="D6:K6"/>
    <mergeCell ref="D7:K7"/>
    <mergeCell ref="D8:K8"/>
    <mergeCell ref="B8:C8"/>
    <mergeCell ref="B5:K5"/>
    <mergeCell ref="A199:B199"/>
    <mergeCell ref="C199:D199"/>
    <mergeCell ref="B4:K4"/>
    <mergeCell ref="C174:D174"/>
    <mergeCell ref="A171:B171"/>
    <mergeCell ref="C171:D171"/>
    <mergeCell ref="A172:B172"/>
    <mergeCell ref="C172:D172"/>
    <mergeCell ref="A173:B173"/>
    <mergeCell ref="C173:D173"/>
    <mergeCell ref="A14:B14"/>
    <mergeCell ref="C14:D14"/>
    <mergeCell ref="A19:B19"/>
    <mergeCell ref="C19:D19"/>
    <mergeCell ref="A20:B20"/>
    <mergeCell ref="C20:D20"/>
    <mergeCell ref="A17:B17"/>
    <mergeCell ref="C17:D17"/>
    <mergeCell ref="A18:B18"/>
    <mergeCell ref="C18:D18"/>
    <mergeCell ref="A15:B15"/>
    <mergeCell ref="C15:D15"/>
  </mergeCells>
  <pageMargins left="1.1023622047244095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1" sqref="C20:C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</cp:lastModifiedBy>
  <cp:lastPrinted>2021-11-22T09:26:30Z</cp:lastPrinted>
  <dcterms:created xsi:type="dcterms:W3CDTF">2021-11-19T05:51:32Z</dcterms:created>
  <dcterms:modified xsi:type="dcterms:W3CDTF">2023-05-30T11:24:00Z</dcterms:modified>
</cp:coreProperties>
</file>