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Лист1!$10:$11</definedName>
  </definedNames>
  <calcPr calcId="145621"/>
</workbook>
</file>

<file path=xl/calcChain.xml><?xml version="1.0" encoding="utf-8"?>
<calcChain xmlns="http://schemas.openxmlformats.org/spreadsheetml/2006/main">
  <c r="K12" i="1" l="1"/>
  <c r="J12" i="1"/>
  <c r="K126" i="1" l="1"/>
  <c r="J126" i="1"/>
  <c r="I126" i="1"/>
  <c r="K128" i="1" l="1"/>
  <c r="J128" i="1"/>
  <c r="I128" i="1"/>
  <c r="K101" i="1" l="1"/>
  <c r="K100" i="1" s="1"/>
  <c r="K99" i="1" s="1"/>
  <c r="J101" i="1"/>
  <c r="J100" i="1" s="1"/>
  <c r="J99" i="1" s="1"/>
  <c r="I101" i="1"/>
  <c r="I100" i="1" s="1"/>
  <c r="I99" i="1" s="1"/>
  <c r="K122" i="1" l="1"/>
  <c r="K119" i="1"/>
  <c r="K133" i="1" l="1"/>
  <c r="J133" i="1"/>
  <c r="I133" i="1"/>
  <c r="I109" i="1"/>
  <c r="K89" i="1"/>
  <c r="K70" i="1"/>
  <c r="K69" i="1" s="1"/>
  <c r="J70" i="1"/>
  <c r="J69" i="1" s="1"/>
  <c r="I70" i="1"/>
  <c r="I69" i="1" s="1"/>
  <c r="K67" i="1"/>
  <c r="K66" i="1" s="1"/>
  <c r="J67" i="1"/>
  <c r="J66" i="1" s="1"/>
  <c r="I67" i="1"/>
  <c r="I66" i="1" s="1"/>
  <c r="K64" i="1"/>
  <c r="K63" i="1" s="1"/>
  <c r="J64" i="1"/>
  <c r="J63" i="1" s="1"/>
  <c r="I64" i="1"/>
  <c r="I63" i="1" s="1"/>
  <c r="K62" i="1" l="1"/>
  <c r="I62" i="1"/>
  <c r="J62" i="1"/>
  <c r="K160" i="1"/>
  <c r="J160" i="1"/>
  <c r="K80" i="1" l="1"/>
  <c r="K79" i="1" s="1"/>
  <c r="K78" i="1" s="1"/>
  <c r="J80" i="1"/>
  <c r="J79" i="1" s="1"/>
  <c r="K76" i="1"/>
  <c r="K75" i="1" s="1"/>
  <c r="K74" i="1" s="1"/>
  <c r="J76" i="1"/>
  <c r="J75" i="1" s="1"/>
  <c r="J74" i="1" s="1"/>
  <c r="K55" i="1"/>
  <c r="K54" i="1" s="1"/>
  <c r="K53" i="1" s="1"/>
  <c r="K52" i="1" s="1"/>
  <c r="J55" i="1"/>
  <c r="J54" i="1" s="1"/>
  <c r="J53" i="1" s="1"/>
  <c r="J52" i="1" s="1"/>
  <c r="K60" i="1"/>
  <c r="K59" i="1" s="1"/>
  <c r="K58" i="1" s="1"/>
  <c r="K57" i="1" s="1"/>
  <c r="J60" i="1"/>
  <c r="J59" i="1" s="1"/>
  <c r="J58" i="1" s="1"/>
  <c r="J57" i="1" s="1"/>
  <c r="J78" i="1" l="1"/>
  <c r="J73" i="1" s="1"/>
  <c r="J72" i="1" s="1"/>
  <c r="K73" i="1"/>
  <c r="K72" i="1" s="1"/>
  <c r="I160" i="1" l="1"/>
  <c r="K93" i="1" l="1"/>
  <c r="J93" i="1"/>
  <c r="I93" i="1" l="1"/>
  <c r="I96" i="1" l="1"/>
  <c r="I95" i="1" s="1"/>
  <c r="I89" i="1"/>
  <c r="I80" i="1"/>
  <c r="I79" i="1" s="1"/>
  <c r="I78" i="1" s="1"/>
  <c r="I76" i="1"/>
  <c r="I75" i="1" s="1"/>
  <c r="I74" i="1" s="1"/>
  <c r="I73" i="1" l="1"/>
  <c r="I72" i="1" s="1"/>
  <c r="I60" i="1"/>
  <c r="I59" i="1" s="1"/>
  <c r="I58" i="1" s="1"/>
  <c r="I57" i="1" s="1"/>
  <c r="I55" i="1"/>
  <c r="I50" i="1"/>
  <c r="I49" i="1" s="1"/>
  <c r="I31" i="1"/>
  <c r="I17" i="1"/>
  <c r="I16" i="1" s="1"/>
  <c r="I15" i="1" s="1"/>
  <c r="I54" i="1" l="1"/>
  <c r="I53" i="1" s="1"/>
  <c r="I52" i="1" s="1"/>
  <c r="J34" i="1"/>
  <c r="K34" i="1"/>
  <c r="I34" i="1"/>
  <c r="J31" i="1"/>
  <c r="K31" i="1"/>
  <c r="K168" i="1"/>
  <c r="K167" i="1" s="1"/>
  <c r="K166" i="1" s="1"/>
  <c r="K165" i="1" s="1"/>
  <c r="K163" i="1" s="1"/>
  <c r="K162" i="1" s="1"/>
  <c r="J168" i="1"/>
  <c r="J167" i="1" s="1"/>
  <c r="J166" i="1" s="1"/>
  <c r="J165" i="1" s="1"/>
  <c r="J163" i="1" s="1"/>
  <c r="J162" i="1" s="1"/>
  <c r="I168" i="1"/>
  <c r="I167" i="1" s="1"/>
  <c r="I166" i="1" s="1"/>
  <c r="I165" i="1" s="1"/>
  <c r="I163" i="1" s="1"/>
  <c r="I162" i="1" s="1"/>
  <c r="K159" i="1"/>
  <c r="K158" i="1" s="1"/>
  <c r="K157" i="1" s="1"/>
  <c r="J159" i="1"/>
  <c r="J158" i="1" s="1"/>
  <c r="J157" i="1" s="1"/>
  <c r="I159" i="1"/>
  <c r="I158" i="1" s="1"/>
  <c r="I157" i="1" s="1"/>
  <c r="K152" i="1"/>
  <c r="K149" i="1" s="1"/>
  <c r="K148" i="1" s="1"/>
  <c r="K147" i="1" s="1"/>
  <c r="J152" i="1"/>
  <c r="J149" i="1" s="1"/>
  <c r="J148" i="1" s="1"/>
  <c r="J147" i="1" s="1"/>
  <c r="I152" i="1"/>
  <c r="I149" i="1" s="1"/>
  <c r="I148" i="1" s="1"/>
  <c r="I147" i="1" s="1"/>
  <c r="K145" i="1"/>
  <c r="K144" i="1" s="1"/>
  <c r="K143" i="1" s="1"/>
  <c r="K142" i="1" s="1"/>
  <c r="K141" i="1" s="1"/>
  <c r="K140" i="1" s="1"/>
  <c r="J145" i="1"/>
  <c r="J144" i="1" s="1"/>
  <c r="J143" i="1" s="1"/>
  <c r="J142" i="1" s="1"/>
  <c r="I145" i="1"/>
  <c r="I144" i="1" s="1"/>
  <c r="I143" i="1" s="1"/>
  <c r="I142" i="1" s="1"/>
  <c r="K138" i="1"/>
  <c r="K137" i="1" s="1"/>
  <c r="J138" i="1"/>
  <c r="J137" i="1" s="1"/>
  <c r="I138" i="1"/>
  <c r="I137" i="1" s="1"/>
  <c r="K135" i="1"/>
  <c r="J135" i="1"/>
  <c r="I135" i="1"/>
  <c r="K131" i="1"/>
  <c r="J131" i="1"/>
  <c r="J130" i="1" s="1"/>
  <c r="I131" i="1"/>
  <c r="K124" i="1"/>
  <c r="J124" i="1"/>
  <c r="I124" i="1"/>
  <c r="J122" i="1"/>
  <c r="I122" i="1"/>
  <c r="J119" i="1"/>
  <c r="I119" i="1"/>
  <c r="J117" i="1"/>
  <c r="K117" i="1"/>
  <c r="K116" i="1" s="1"/>
  <c r="I117" i="1"/>
  <c r="K109" i="1"/>
  <c r="K108" i="1" s="1"/>
  <c r="K107" i="1" s="1"/>
  <c r="J109" i="1"/>
  <c r="J108" i="1" s="1"/>
  <c r="J107" i="1" s="1"/>
  <c r="I108" i="1"/>
  <c r="I107" i="1" s="1"/>
  <c r="K105" i="1"/>
  <c r="K104" i="1" s="1"/>
  <c r="K103" i="1" s="1"/>
  <c r="J104" i="1"/>
  <c r="J103" i="1" s="1"/>
  <c r="I105" i="1"/>
  <c r="I104" i="1" s="1"/>
  <c r="I103" i="1" s="1"/>
  <c r="K96" i="1"/>
  <c r="K95" i="1" s="1"/>
  <c r="J96" i="1"/>
  <c r="J95" i="1" s="1"/>
  <c r="K91" i="1"/>
  <c r="K88" i="1" s="1"/>
  <c r="J91" i="1"/>
  <c r="I91" i="1"/>
  <c r="I88" i="1" s="1"/>
  <c r="J89" i="1"/>
  <c r="K86" i="1"/>
  <c r="K85" i="1" s="1"/>
  <c r="J86" i="1"/>
  <c r="J85" i="1" s="1"/>
  <c r="I86" i="1"/>
  <c r="I85" i="1" s="1"/>
  <c r="I84" i="1" s="1"/>
  <c r="K27" i="1"/>
  <c r="J27" i="1"/>
  <c r="I27" i="1"/>
  <c r="K17" i="1"/>
  <c r="K16" i="1" s="1"/>
  <c r="K15" i="1" s="1"/>
  <c r="K14" i="1" s="1"/>
  <c r="J17" i="1"/>
  <c r="J16" i="1" s="1"/>
  <c r="J15" i="1" s="1"/>
  <c r="J14" i="1" s="1"/>
  <c r="I14" i="1"/>
  <c r="K130" i="1" l="1"/>
  <c r="K113" i="1" s="1"/>
  <c r="J116" i="1"/>
  <c r="I130" i="1"/>
  <c r="I113" i="1" s="1"/>
  <c r="I116" i="1"/>
  <c r="J113" i="1"/>
  <c r="I98" i="1"/>
  <c r="K98" i="1"/>
  <c r="J98" i="1"/>
  <c r="J88" i="1"/>
  <c r="J84" i="1" s="1"/>
  <c r="J83" i="1" s="1"/>
  <c r="J26" i="1"/>
  <c r="J25" i="1" s="1"/>
  <c r="J19" i="1" s="1"/>
  <c r="J13" i="1" s="1"/>
  <c r="I26" i="1"/>
  <c r="I25" i="1" s="1"/>
  <c r="I19" i="1" s="1"/>
  <c r="I13" i="1" s="1"/>
  <c r="K26" i="1"/>
  <c r="K25" i="1" s="1"/>
  <c r="K19" i="1" s="1"/>
  <c r="K13" i="1" s="1"/>
  <c r="J141" i="1"/>
  <c r="J140" i="1" s="1"/>
  <c r="I141" i="1"/>
  <c r="I140" i="1" s="1"/>
  <c r="K84" i="1"/>
  <c r="K83" i="1" s="1"/>
  <c r="K112" i="1" l="1"/>
  <c r="K111" i="1" s="1"/>
  <c r="K82" i="1"/>
  <c r="I112" i="1"/>
  <c r="I111" i="1" s="1"/>
  <c r="I171" i="1" s="1"/>
  <c r="J112" i="1"/>
  <c r="I83" i="1"/>
  <c r="I82" i="1" s="1"/>
  <c r="J82" i="1"/>
  <c r="K171" i="1" l="1"/>
  <c r="I12" i="1"/>
  <c r="J111" i="1"/>
  <c r="J171" i="1" s="1"/>
</calcChain>
</file>

<file path=xl/sharedStrings.xml><?xml version="1.0" encoding="utf-8"?>
<sst xmlns="http://schemas.openxmlformats.org/spreadsheetml/2006/main" count="502" uniqueCount="193">
  <si>
    <t xml:space="preserve">                                                                        </t>
  </si>
  <si>
    <t xml:space="preserve">                                                  Приложение 3</t>
  </si>
  <si>
    <t xml:space="preserve">                      (тыс.рублей)    </t>
  </si>
  <si>
    <t>Наименование</t>
  </si>
  <si>
    <t>Мин</t>
  </si>
  <si>
    <t>Рз</t>
  </si>
  <si>
    <t>ПР</t>
  </si>
  <si>
    <t>ЦСР</t>
  </si>
  <si>
    <t>ВР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</si>
  <si>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</si>
  <si>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</si>
  <si>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</si>
  <si>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</si>
  <si>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</si>
  <si>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</si>
  <si>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</si>
  <si>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</si>
  <si>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</si>
  <si>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</si>
  <si>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</si>
  <si>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</si>
  <si>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</si>
  <si>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</si>
  <si>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</si>
  <si>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</si>
  <si>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</si>
  <si>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</si>
  <si>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</si>
  <si>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</si>
  <si>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</si>
  <si>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</si>
  <si>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</si>
  <si>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</si>
  <si>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</si>
  <si>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</si>
  <si>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</si>
  <si>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</si>
  <si>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</si>
  <si>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</si>
  <si>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</si>
  <si>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</si>
  <si>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03 0 00 00000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</si>
  <si>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</si>
  <si>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</si>
  <si>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</si>
  <si>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</si>
  <si>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</si>
  <si>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</si>
  <si>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Условно утвержденные расходы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</si>
  <si>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</si>
  <si>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</si>
  <si>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</si>
  <si>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</si>
  <si>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</si>
  <si>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</si>
  <si>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</si>
  <si>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</si>
  <si>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</si>
  <si>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</si>
  <si>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</si>
  <si>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</si>
  <si>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</si>
  <si>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Национальная экономика</t>
  </si>
  <si>
    <t>Дорожное хозяйство                   (дорожные фонды)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</si>
  <si>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</si>
  <si>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</si>
  <si>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</si>
  <si>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</si>
  <si>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</si>
  <si>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</si>
  <si>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</si>
  <si>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</si>
  <si>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>06 0 02 71520</t>
  </si>
  <si>
    <t>06 0 03 00000</t>
  </si>
  <si>
    <t>06 0 03 23050</t>
  </si>
  <si>
    <t>Другие вопросы в области национальной экономики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</si>
  <si>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</si>
  <si>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</si>
  <si>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</si>
  <si>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12 0 01 23060</t>
  </si>
  <si>
    <t>16 0 00 00000</t>
  </si>
  <si>
    <t>16 0 01 00000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</si>
  <si>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</si>
  <si>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</si>
  <si>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</si>
  <si>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</si>
  <si>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</si>
  <si>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</si>
  <si>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</si>
  <si>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</si>
  <si>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</si>
  <si>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</si>
  <si>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</si>
  <si>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04 0 01 23150</t>
  </si>
  <si>
    <t>04 0 05 00000</t>
  </si>
  <si>
    <t>04 0 05 23180</t>
  </si>
  <si>
    <t xml:space="preserve">Иные закупки товаров, работ и услуг для обеспечения государственных (муниципальных) нужд </t>
  </si>
  <si>
    <t>Реализация проектов местных инициатив граждан</t>
  </si>
  <si>
    <t>04 0 06 00000</t>
  </si>
  <si>
    <t>04 0 06 S2090</t>
  </si>
  <si>
    <t>Молодёжная политика и оздоровление детей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</si>
  <si>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</si>
  <si>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</si>
  <si>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</si>
  <si>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</si>
  <si>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</si>
  <si>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</si>
  <si>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</si>
  <si>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</si>
  <si>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</si>
  <si>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</si>
  <si>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</si>
  <si>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</si>
  <si>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</si>
  <si>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</si>
  <si>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</si>
  <si>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</si>
  <si>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</si>
  <si>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</si>
  <si>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</si>
  <si>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</si>
  <si>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</si>
  <si>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</si>
  <si>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 xml:space="preserve">                                                                                                                  Федорковского сельского поселения</t>
  </si>
  <si>
    <t xml:space="preserve">                                                                 "О бюджете Федорковского  сельского</t>
  </si>
  <si>
    <t>01</t>
  </si>
  <si>
    <t>642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</si>
  <si>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</si>
  <si>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</si>
  <si>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</si>
  <si>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</si>
  <si>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</si>
  <si>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</si>
  <si>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</si>
  <si>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 xml:space="preserve">                                                                                                                                            к решению Совета депутатов</t>
  </si>
  <si>
    <t>Образование</t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</si>
  <si>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</si>
  <si>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</si>
  <si>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</si>
  <si>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>Проведение мероприятий по поддержанию в надлежащем порядке мест захоронений сельского поселения</t>
  </si>
  <si>
    <t xml:space="preserve">Обеспечение содержания мест захоронений </t>
  </si>
  <si>
    <t xml:space="preserve"> </t>
  </si>
  <si>
    <t>2025 год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</si>
  <si>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</si>
  <si>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06002S1520</t>
  </si>
  <si>
    <t>240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</si>
  <si>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</si>
  <si>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>Осуществление переданных  полномочий субъектов Российской Федерации</t>
  </si>
  <si>
    <t xml:space="preserve">Софинансирование  на поддержку реализации проектов территориальных общественных самоуправлений, включенных в муниципальную программу развития  территорий  </t>
  </si>
  <si>
    <t xml:space="preserve">                                                              поселения на 2024 год и на плановый </t>
  </si>
  <si>
    <t xml:space="preserve">                                       период 2025 и 2026 годов</t>
  </si>
  <si>
    <t>Ведомственная структура расходов бюджета Федорковского сельского посения на 2024 год и на плановый период 2025 и 2026 годов</t>
  </si>
  <si>
    <t>2026 год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</si>
  <si>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</si>
  <si>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Обеспечение доступности информационных ресурсов Администрации Федорковского сельского поселения для организаций и граждан</t>
  </si>
  <si>
    <t xml:space="preserve">Повышение информационно-коммуникационной инфраструктуры Федорковского сельского поселения </t>
  </si>
  <si>
    <t xml:space="preserve">Обеспечение доступности информационно-коммуникационной инфраструктуры Федорковского сельского поселения </t>
  </si>
  <si>
    <t>13</t>
  </si>
  <si>
    <t>17 0 00 00000</t>
  </si>
  <si>
    <t>17 0 01 00000</t>
  </si>
  <si>
    <t>17 0 01 23220</t>
  </si>
  <si>
    <t>17 0 02 00000</t>
  </si>
  <si>
    <t>17 0 02 23240</t>
  </si>
  <si>
    <t>Разработка проекта организации дорожного движения</t>
  </si>
  <si>
    <t>09 0 01 23040</t>
  </si>
  <si>
    <t>Расходы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 местного (муниципального) значения, расположенных на территории поселения в пределах полномочий, установленных законодательством РФ на осуществление полномочий по решению вопросов местного значения поселений</t>
  </si>
  <si>
    <t>04 0 05 42040</t>
  </si>
  <si>
    <t>Софинансирование на обустройство и восстановление воинских захоронений</t>
  </si>
  <si>
    <t>04 0 0 5S2990</t>
  </si>
  <si>
    <t>Реализация мероприятий по оформлению земель сельскохозяйственного назначения на территории Федорковского сельского поселения</t>
  </si>
  <si>
    <t>Расходы на ликвидацию стихийных, несанкционированных свалок, образовавшихся на территории сельского поселения</t>
  </si>
  <si>
    <t>04 0 01 23820</t>
  </si>
  <si>
    <t>1080,105000</t>
  </si>
  <si>
    <t>Функционирование Правительства РоссийскойФедерации, высших исполнительных органов субъектов Российской Федерации, местных администраций</t>
  </si>
  <si>
    <t>Обеспечение озеленения территории сельского поселения</t>
  </si>
  <si>
    <t xml:space="preserve">Ремонт и содержание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</si>
  <si>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2020-2026 годы"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</si>
  <si>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2020 -2026 годы"</t>
  </si>
  <si>
    <t>Муниципальная программа Федорковского сельского поселения "Информатизация Федорковского сельского поселения на 2020-2026 годы"</t>
  </si>
  <si>
    <t>Муниципальная программа Федорковского сельского поселения "Благоустройство территории Федорковского сельского поселения на 2020 - 2026 годы"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</si>
  <si>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2020- 2026 годы"</t>
  </si>
  <si>
    <t>Муниципальная программа Федорковского сельского поселения «Совершенствование оборота земель сельскохозяйственного назначения на территории  Федорковского сельского поселения на 2020-2026 годы»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</si>
  <si>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2020-2026 годы»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</si>
  <si>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2020 -2026 годы"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</si>
  <si>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2020-2026 годы"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</si>
  <si>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2020-2026 годы»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</si>
  <si>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2020- 2026 годы"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</si>
  <si>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2020 -2026 годы"</t>
  </si>
  <si>
    <t>Создание условий для устойчивого развития сельских территорий Федорковского сельского поселения</t>
  </si>
  <si>
    <t>Эффективное владение, пользование и распоряжение муниципальным имуществоми земельными участками, находящимися в муниципальной собственности Федорковского сельского поселения</t>
  </si>
  <si>
    <t>Эффективное владение, пользование и распоряжение муниципальным имуществоми земельными участками и формирование муниципальной собственности</t>
  </si>
  <si>
    <t>Повышение эффективности использования земельных ресурсов поселения</t>
  </si>
  <si>
    <t>09 0 00 00000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</si>
</sst>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topLeftCell="A96" workbookViewId="0">
      <selection activeCell="J99" sqref="J99"/>
    </sheetView>
  </sheetViews>
  <sheetFormatPr defaultRowHeight="15" x14ac:dyDescent="0.25"/>
  <cols>
    <col min="2" max="2" width="16.85546875" customWidth="1"/>
    <col min="3" max="3" width="6.140625" customWidth="1"/>
    <col min="4" max="4" width="1.85546875" hidden="1" customWidth="1"/>
    <col min="5" max="5" width="5.85546875" customWidth="1"/>
    <col min="6" max="6" width="6" customWidth="1"/>
    <col min="7" max="7" width="12.28515625" customWidth="1"/>
    <col min="8" max="8" width="6.5703125" customWidth="1"/>
    <col min="9" max="9" width="13.42578125" customWidth="1"/>
    <col min="10" max="10" width="14.28515625" customWidth="1"/>
    <col min="11" max="11" width="14" customWidth="1"/>
    <col min="12" max="12" width="12.7109375" customWidth="1"/>
  </cols>
  <sheetData>
    <row r="1" spans="1:17" ht="15" customHeight="1" x14ac:dyDescent="0.25">
      <c r="A1" s="4" t="s">
        <v>0</v>
      </c>
      <c r="B1" s="95"/>
      <c r="C1" s="95"/>
      <c r="D1" s="64" t="s">
        <v>1</v>
      </c>
      <c r="E1" s="64"/>
      <c r="F1" s="64"/>
      <c r="G1" s="64"/>
      <c r="H1" s="64"/>
      <c r="I1" s="64"/>
      <c r="J1" s="64"/>
      <c r="K1" s="64"/>
    </row>
    <row r="2" spans="1:17" x14ac:dyDescent="0.25">
      <c r="A2" s="95"/>
      <c r="B2" s="96" t="s">
        <v>134</v>
      </c>
      <c r="C2" s="96"/>
      <c r="D2" s="96"/>
      <c r="E2" s="96"/>
      <c r="F2" s="96"/>
      <c r="G2" s="96"/>
      <c r="H2" s="96"/>
      <c r="I2" s="96"/>
      <c r="J2" s="96"/>
      <c r="K2" s="96"/>
    </row>
    <row r="3" spans="1:17" x14ac:dyDescent="0.25">
      <c r="A3" s="95"/>
      <c r="B3" s="97" t="s">
        <v>123</v>
      </c>
      <c r="C3" s="97"/>
      <c r="D3" s="97"/>
      <c r="E3" s="97"/>
      <c r="F3" s="97"/>
      <c r="G3" s="97"/>
      <c r="H3" s="97"/>
      <c r="I3" s="97"/>
      <c r="J3" s="97"/>
      <c r="K3" s="97"/>
    </row>
    <row r="4" spans="1:17" x14ac:dyDescent="0.25">
      <c r="A4" s="95"/>
      <c r="B4" s="95"/>
      <c r="C4" s="95"/>
      <c r="D4" s="97" t="s">
        <v>124</v>
      </c>
      <c r="E4" s="97"/>
      <c r="F4" s="97"/>
      <c r="G4" s="97"/>
      <c r="H4" s="97"/>
      <c r="I4" s="97"/>
      <c r="J4" s="97"/>
      <c r="K4" s="97"/>
    </row>
    <row r="5" spans="1:17" x14ac:dyDescent="0.25">
      <c r="A5" s="95"/>
      <c r="B5" s="95"/>
      <c r="C5" s="95"/>
      <c r="D5" s="97" t="s">
        <v>149</v>
      </c>
      <c r="E5" s="97"/>
      <c r="F5" s="97"/>
      <c r="G5" s="97"/>
      <c r="H5" s="97"/>
      <c r="I5" s="97"/>
      <c r="J5" s="97"/>
      <c r="K5" s="97"/>
    </row>
    <row r="6" spans="1:17" x14ac:dyDescent="0.25">
      <c r="A6" s="4"/>
      <c r="B6" s="95"/>
      <c r="C6" s="95"/>
      <c r="D6" s="97" t="s">
        <v>150</v>
      </c>
      <c r="E6" s="97"/>
      <c r="F6" s="97"/>
      <c r="G6" s="97"/>
      <c r="H6" s="97"/>
      <c r="I6" s="97"/>
      <c r="J6" s="97"/>
      <c r="K6" s="97"/>
    </row>
    <row r="7" spans="1:17" ht="15.75" customHeight="1" x14ac:dyDescent="0.25">
      <c r="A7" s="64" t="s">
        <v>151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7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7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7" x14ac:dyDescent="0.25">
      <c r="A10" s="98"/>
      <c r="B10" s="98"/>
      <c r="C10" s="98"/>
      <c r="D10" s="98"/>
      <c r="E10" s="2"/>
      <c r="F10" s="2"/>
      <c r="G10" s="2"/>
      <c r="H10" s="99" t="s">
        <v>2</v>
      </c>
      <c r="I10" s="99"/>
      <c r="J10" s="99"/>
      <c r="K10" s="99"/>
    </row>
    <row r="11" spans="1:17" ht="23.25" customHeight="1" x14ac:dyDescent="0.25">
      <c r="A11" s="100" t="s">
        <v>3</v>
      </c>
      <c r="B11" s="100"/>
      <c r="C11" s="100" t="s">
        <v>4</v>
      </c>
      <c r="D11" s="100"/>
      <c r="E11" s="5" t="s">
        <v>5</v>
      </c>
      <c r="F11" s="5" t="s">
        <v>6</v>
      </c>
      <c r="G11" s="5" t="s">
        <v>7</v>
      </c>
      <c r="H11" s="5" t="s">
        <v>8</v>
      </c>
      <c r="I11" s="5" t="s">
        <v>9</v>
      </c>
      <c r="J11" s="5" t="s">
        <v>142</v>
      </c>
      <c r="K11" s="15" t="s">
        <v>152</v>
      </c>
    </row>
    <row r="12" spans="1:17" ht="41.25" customHeight="1" x14ac:dyDescent="0.25">
      <c r="A12" s="59" t="s">
        <v>10</v>
      </c>
      <c r="B12" s="59"/>
      <c r="C12" s="68">
        <v>642</v>
      </c>
      <c r="D12" s="68"/>
      <c r="E12" s="6"/>
      <c r="F12" s="6"/>
      <c r="G12" s="6"/>
      <c r="H12" s="6"/>
      <c r="I12" s="7">
        <f>I13+I72+I82+I111+I140+I147+I157+I162</f>
        <v>18647.483</v>
      </c>
      <c r="J12" s="46">
        <f>J13+J72+J82+J111+J140+J147+J157+J162+J170</f>
        <v>15756.883000000003</v>
      </c>
      <c r="K12" s="56">
        <f>K13+K72+K82+K111+K140+K147+K157+K162+K170</f>
        <v>16080.983000000002</v>
      </c>
    </row>
    <row r="13" spans="1:17" ht="28.5" customHeight="1" x14ac:dyDescent="0.25">
      <c r="A13" s="59" t="s">
        <v>11</v>
      </c>
      <c r="B13" s="59"/>
      <c r="C13" s="68">
        <v>642</v>
      </c>
      <c r="D13" s="68"/>
      <c r="E13" s="6" t="s">
        <v>125</v>
      </c>
      <c r="F13" s="6"/>
      <c r="G13" s="6"/>
      <c r="H13" s="6"/>
      <c r="I13" s="7">
        <f>I14+I19+I48+I52</f>
        <v>7878.3530000000001</v>
      </c>
      <c r="J13" s="33">
        <f>J14+J19+J48+J52</f>
        <v>7769.4550000000008</v>
      </c>
      <c r="K13" s="33">
        <f>K14+K19+K48+K52</f>
        <v>7769.4790000000003</v>
      </c>
    </row>
    <row r="14" spans="1:17" ht="56.25" customHeight="1" x14ac:dyDescent="0.25">
      <c r="A14" s="59" t="s">
        <v>12</v>
      </c>
      <c r="B14" s="59"/>
      <c r="C14" s="68">
        <v>642</v>
      </c>
      <c r="D14" s="68"/>
      <c r="E14" s="6" t="s">
        <v>125</v>
      </c>
      <c r="F14" s="6" t="s">
        <v>118</v>
      </c>
      <c r="G14" s="6"/>
      <c r="H14" s="6"/>
      <c r="I14" s="8" t="str">
        <f t="shared" ref="I14:K17" si="0">I15</f>
        <v>1080,105000</v>
      </c>
      <c r="J14" s="8" t="str">
        <f t="shared" si="0"/>
        <v>1080,105000</v>
      </c>
      <c r="K14" s="13" t="str">
        <f t="shared" si="0"/>
        <v>1080,105000</v>
      </c>
    </row>
    <row r="15" spans="1:17" ht="99" customHeight="1" x14ac:dyDescent="0.25">
      <c r="A15" s="62" t="s">
        <v>13</v>
      </c>
      <c r="B15" s="62"/>
      <c r="C15" s="63">
        <v>642</v>
      </c>
      <c r="D15" s="63"/>
      <c r="E15" s="3" t="s">
        <v>125</v>
      </c>
      <c r="F15" s="3" t="s">
        <v>118</v>
      </c>
      <c r="G15" s="3" t="s">
        <v>14</v>
      </c>
      <c r="H15" s="3"/>
      <c r="I15" s="9" t="str">
        <f>I16</f>
        <v>1080,105000</v>
      </c>
      <c r="J15" s="28" t="str">
        <f t="shared" si="0"/>
        <v>1080,105000</v>
      </c>
      <c r="K15" s="14" t="str">
        <f t="shared" si="0"/>
        <v>1080,105000</v>
      </c>
      <c r="Q15" t="s">
        <v>141</v>
      </c>
    </row>
    <row r="16" spans="1:17" ht="30.75" customHeight="1" x14ac:dyDescent="0.25">
      <c r="A16" s="62" t="s">
        <v>15</v>
      </c>
      <c r="B16" s="62"/>
      <c r="C16" s="63">
        <v>642</v>
      </c>
      <c r="D16" s="63"/>
      <c r="E16" s="3" t="s">
        <v>125</v>
      </c>
      <c r="F16" s="3" t="s">
        <v>118</v>
      </c>
      <c r="G16" s="3" t="s">
        <v>16</v>
      </c>
      <c r="H16" s="3"/>
      <c r="I16" s="9" t="str">
        <f>I17</f>
        <v>1080,105000</v>
      </c>
      <c r="J16" s="28" t="str">
        <f t="shared" si="0"/>
        <v>1080,105000</v>
      </c>
      <c r="K16" s="14" t="str">
        <f t="shared" si="0"/>
        <v>1080,105000</v>
      </c>
    </row>
    <row r="17" spans="1:11" ht="43.5" customHeight="1" x14ac:dyDescent="0.25">
      <c r="A17" s="71" t="s">
        <v>17</v>
      </c>
      <c r="B17" s="71"/>
      <c r="C17" s="63">
        <v>642</v>
      </c>
      <c r="D17" s="63"/>
      <c r="E17" s="3" t="s">
        <v>125</v>
      </c>
      <c r="F17" s="3" t="s">
        <v>118</v>
      </c>
      <c r="G17" s="3" t="s">
        <v>18</v>
      </c>
      <c r="H17" s="3"/>
      <c r="I17" s="9" t="str">
        <f>I18</f>
        <v>1080,105000</v>
      </c>
      <c r="J17" s="28" t="str">
        <f t="shared" si="0"/>
        <v>1080,105000</v>
      </c>
      <c r="K17" s="14" t="str">
        <f t="shared" si="0"/>
        <v>1080,105000</v>
      </c>
    </row>
    <row r="18" spans="1:11" ht="41.25" customHeight="1" x14ac:dyDescent="0.25">
      <c r="A18" s="71" t="s">
        <v>19</v>
      </c>
      <c r="B18" s="71"/>
      <c r="C18" s="63">
        <v>642</v>
      </c>
      <c r="D18" s="63"/>
      <c r="E18" s="3" t="s">
        <v>125</v>
      </c>
      <c r="F18" s="3" t="s">
        <v>118</v>
      </c>
      <c r="G18" s="3" t="s">
        <v>18</v>
      </c>
      <c r="H18" s="3">
        <v>120</v>
      </c>
      <c r="I18" s="19" t="s">
        <v>172</v>
      </c>
      <c r="J18" s="34" t="s">
        <v>172</v>
      </c>
      <c r="K18" s="34" t="s">
        <v>172</v>
      </c>
    </row>
    <row r="19" spans="1:11" ht="72" customHeight="1" x14ac:dyDescent="0.25">
      <c r="A19" s="89" t="s">
        <v>173</v>
      </c>
      <c r="B19" s="90"/>
      <c r="C19" s="68" t="s">
        <v>126</v>
      </c>
      <c r="D19" s="68"/>
      <c r="E19" s="68" t="s">
        <v>125</v>
      </c>
      <c r="F19" s="68" t="s">
        <v>119</v>
      </c>
      <c r="G19" s="68"/>
      <c r="H19" s="68"/>
      <c r="I19" s="88">
        <f>I25</f>
        <v>6081.4960000000001</v>
      </c>
      <c r="J19" s="88">
        <f>J25</f>
        <v>6074.8980000000001</v>
      </c>
      <c r="K19" s="88">
        <f>K25</f>
        <v>6074.9219999999996</v>
      </c>
    </row>
    <row r="20" spans="1:11" ht="20.25" customHeight="1" x14ac:dyDescent="0.25">
      <c r="A20" s="91"/>
      <c r="B20" s="92"/>
      <c r="C20" s="68"/>
      <c r="D20" s="68"/>
      <c r="E20" s="68"/>
      <c r="F20" s="68"/>
      <c r="G20" s="68"/>
      <c r="H20" s="68"/>
      <c r="I20" s="88"/>
      <c r="J20" s="88"/>
      <c r="K20" s="88"/>
    </row>
    <row r="21" spans="1:11" ht="15" hidden="1" customHeight="1" x14ac:dyDescent="0.25">
      <c r="A21" s="91"/>
      <c r="B21" s="92"/>
      <c r="C21" s="68"/>
      <c r="D21" s="68"/>
      <c r="E21" s="68"/>
      <c r="F21" s="68"/>
      <c r="G21" s="68"/>
      <c r="H21" s="68"/>
      <c r="I21" s="88"/>
      <c r="J21" s="88"/>
      <c r="K21" s="88"/>
    </row>
    <row r="22" spans="1:11" ht="2.25" hidden="1" customHeight="1" x14ac:dyDescent="0.25">
      <c r="A22" s="91"/>
      <c r="B22" s="92"/>
      <c r="C22" s="68"/>
      <c r="D22" s="68"/>
      <c r="E22" s="68"/>
      <c r="F22" s="68"/>
      <c r="G22" s="68"/>
      <c r="H22" s="68"/>
      <c r="I22" s="88"/>
      <c r="J22" s="88"/>
      <c r="K22" s="88"/>
    </row>
    <row r="23" spans="1:11" ht="15" hidden="1" customHeight="1" x14ac:dyDescent="0.25">
      <c r="A23" s="93"/>
      <c r="B23" s="94"/>
      <c r="C23" s="68"/>
      <c r="D23" s="68"/>
      <c r="E23" s="68"/>
      <c r="F23" s="68"/>
      <c r="G23" s="68"/>
      <c r="H23" s="68"/>
      <c r="I23" s="88"/>
      <c r="J23" s="88"/>
      <c r="K23" s="88"/>
    </row>
    <row r="24" spans="1:11" ht="15" hidden="1" customHeight="1" x14ac:dyDescent="0.25">
      <c r="A24" s="59"/>
      <c r="B24" s="59"/>
      <c r="C24" s="68">
        <v>642</v>
      </c>
      <c r="D24" s="68"/>
      <c r="E24" s="6">
        <v>1</v>
      </c>
      <c r="F24" s="6">
        <v>4</v>
      </c>
      <c r="G24" s="3"/>
      <c r="H24" s="6"/>
      <c r="I24" s="7">
        <v>4865.7843999999996</v>
      </c>
      <c r="J24" s="88"/>
      <c r="K24" s="88"/>
    </row>
    <row r="25" spans="1:11" ht="93" customHeight="1" x14ac:dyDescent="0.25">
      <c r="A25" s="62" t="s">
        <v>20</v>
      </c>
      <c r="B25" s="62"/>
      <c r="C25" s="63">
        <v>642</v>
      </c>
      <c r="D25" s="63"/>
      <c r="E25" s="3" t="s">
        <v>125</v>
      </c>
      <c r="F25" s="3" t="s">
        <v>119</v>
      </c>
      <c r="G25" s="3" t="s">
        <v>14</v>
      </c>
      <c r="H25" s="3"/>
      <c r="I25" s="1">
        <f>I26</f>
        <v>6081.4960000000001</v>
      </c>
      <c r="J25" s="1">
        <f>J26</f>
        <v>6074.8980000000001</v>
      </c>
      <c r="K25" s="11">
        <f>K26</f>
        <v>6074.9219999999996</v>
      </c>
    </row>
    <row r="26" spans="1:11" ht="19.5" customHeight="1" x14ac:dyDescent="0.25">
      <c r="A26" s="62" t="s">
        <v>21</v>
      </c>
      <c r="B26" s="62"/>
      <c r="C26" s="63">
        <v>642</v>
      </c>
      <c r="D26" s="63"/>
      <c r="E26" s="3" t="s">
        <v>125</v>
      </c>
      <c r="F26" s="3" t="s">
        <v>119</v>
      </c>
      <c r="G26" s="3" t="s">
        <v>22</v>
      </c>
      <c r="H26" s="3"/>
      <c r="I26" s="1">
        <f>I27+I31+I34+I39</f>
        <v>6081.4960000000001</v>
      </c>
      <c r="J26" s="1">
        <f>J27+J31+J34+J39</f>
        <v>6074.8980000000001</v>
      </c>
      <c r="K26" s="11">
        <f>K27+K31+K34+K39</f>
        <v>6074.9219999999996</v>
      </c>
    </row>
    <row r="27" spans="1:11" ht="45" customHeight="1" x14ac:dyDescent="0.25">
      <c r="A27" s="71" t="s">
        <v>17</v>
      </c>
      <c r="B27" s="71"/>
      <c r="C27" s="63">
        <v>642</v>
      </c>
      <c r="D27" s="63"/>
      <c r="E27" s="3" t="s">
        <v>125</v>
      </c>
      <c r="F27" s="3" t="s">
        <v>119</v>
      </c>
      <c r="G27" s="3" t="s">
        <v>23</v>
      </c>
      <c r="H27" s="3"/>
      <c r="I27" s="1">
        <f>I28+I29+I30</f>
        <v>5523.2129999999997</v>
      </c>
      <c r="J27" s="1">
        <f>J28+J29+J30</f>
        <v>5516.6149999999998</v>
      </c>
      <c r="K27" s="11">
        <f>K28+K29+K30</f>
        <v>5516.6389999999992</v>
      </c>
    </row>
    <row r="28" spans="1:11" ht="44.25" customHeight="1" x14ac:dyDescent="0.25">
      <c r="A28" s="71" t="s">
        <v>19</v>
      </c>
      <c r="B28" s="71"/>
      <c r="C28" s="63">
        <v>642</v>
      </c>
      <c r="D28" s="63"/>
      <c r="E28" s="3" t="s">
        <v>125</v>
      </c>
      <c r="F28" s="3" t="s">
        <v>119</v>
      </c>
      <c r="G28" s="3" t="s">
        <v>23</v>
      </c>
      <c r="H28" s="3">
        <v>120</v>
      </c>
      <c r="I28" s="47">
        <v>4516.3419999999996</v>
      </c>
      <c r="J28" s="35">
        <v>4516.3419999999996</v>
      </c>
      <c r="K28" s="47">
        <v>4516.3419999999996</v>
      </c>
    </row>
    <row r="29" spans="1:11" ht="56.25" customHeight="1" x14ac:dyDescent="0.25">
      <c r="A29" s="71" t="s">
        <v>24</v>
      </c>
      <c r="B29" s="71"/>
      <c r="C29" s="63">
        <v>642</v>
      </c>
      <c r="D29" s="63"/>
      <c r="E29" s="3" t="s">
        <v>125</v>
      </c>
      <c r="F29" s="3" t="s">
        <v>119</v>
      </c>
      <c r="G29" s="3" t="s">
        <v>23</v>
      </c>
      <c r="H29" s="3">
        <v>240</v>
      </c>
      <c r="I29" s="1">
        <v>955.40700000000004</v>
      </c>
      <c r="J29" s="1">
        <v>948.80899999999997</v>
      </c>
      <c r="K29" s="11">
        <v>948.83299999999997</v>
      </c>
    </row>
    <row r="30" spans="1:11" ht="33" customHeight="1" x14ac:dyDescent="0.25">
      <c r="A30" s="71" t="s">
        <v>25</v>
      </c>
      <c r="B30" s="71"/>
      <c r="C30" s="63">
        <v>642</v>
      </c>
      <c r="D30" s="63"/>
      <c r="E30" s="3" t="s">
        <v>125</v>
      </c>
      <c r="F30" s="3" t="s">
        <v>119</v>
      </c>
      <c r="G30" s="3" t="s">
        <v>23</v>
      </c>
      <c r="H30" s="3">
        <v>850</v>
      </c>
      <c r="I30" s="1">
        <v>51.463999999999999</v>
      </c>
      <c r="J30" s="1">
        <v>51.463999999999999</v>
      </c>
      <c r="K30" s="11">
        <v>51.463999999999999</v>
      </c>
    </row>
    <row r="31" spans="1:11" ht="84.75" customHeight="1" x14ac:dyDescent="0.25">
      <c r="A31" s="59" t="s">
        <v>26</v>
      </c>
      <c r="B31" s="59"/>
      <c r="C31" s="68">
        <v>642</v>
      </c>
      <c r="D31" s="68"/>
      <c r="E31" s="22" t="s">
        <v>125</v>
      </c>
      <c r="F31" s="22" t="s">
        <v>119</v>
      </c>
      <c r="G31" s="22" t="s">
        <v>27</v>
      </c>
      <c r="H31" s="22"/>
      <c r="I31" s="23">
        <f>I32+I33</f>
        <v>365.983</v>
      </c>
      <c r="J31" s="23">
        <f t="shared" ref="J31:K31" si="1">J32+J33</f>
        <v>365.983</v>
      </c>
      <c r="K31" s="23">
        <f t="shared" si="1"/>
        <v>365.983</v>
      </c>
    </row>
    <row r="32" spans="1:11" ht="46.5" customHeight="1" x14ac:dyDescent="0.25">
      <c r="A32" s="71" t="s">
        <v>19</v>
      </c>
      <c r="B32" s="71"/>
      <c r="C32" s="63">
        <v>642</v>
      </c>
      <c r="D32" s="63"/>
      <c r="E32" s="3" t="s">
        <v>125</v>
      </c>
      <c r="F32" s="3" t="s">
        <v>119</v>
      </c>
      <c r="G32" s="3" t="s">
        <v>27</v>
      </c>
      <c r="H32" s="3">
        <v>120</v>
      </c>
      <c r="I32" s="1">
        <v>348.65300000000002</v>
      </c>
      <c r="J32" s="1">
        <v>348.65300000000002</v>
      </c>
      <c r="K32" s="11">
        <v>348.65300000000002</v>
      </c>
    </row>
    <row r="33" spans="1:11" ht="57" customHeight="1" x14ac:dyDescent="0.25">
      <c r="A33" s="71" t="s">
        <v>24</v>
      </c>
      <c r="B33" s="71"/>
      <c r="C33" s="63">
        <v>642</v>
      </c>
      <c r="D33" s="63"/>
      <c r="E33" s="3" t="s">
        <v>125</v>
      </c>
      <c r="F33" s="3" t="s">
        <v>119</v>
      </c>
      <c r="G33" s="3" t="s">
        <v>27</v>
      </c>
      <c r="H33" s="3">
        <v>240</v>
      </c>
      <c r="I33" s="1">
        <v>17.329999999999998</v>
      </c>
      <c r="J33" s="35">
        <v>17.329999999999998</v>
      </c>
      <c r="K33" s="35">
        <v>17.329999999999998</v>
      </c>
    </row>
    <row r="34" spans="1:11" ht="48" customHeight="1" x14ac:dyDescent="0.25">
      <c r="A34" s="59" t="s">
        <v>147</v>
      </c>
      <c r="B34" s="59"/>
      <c r="C34" s="68">
        <v>642</v>
      </c>
      <c r="D34" s="68"/>
      <c r="E34" s="22" t="s">
        <v>125</v>
      </c>
      <c r="F34" s="22" t="s">
        <v>119</v>
      </c>
      <c r="G34" s="22" t="s">
        <v>28</v>
      </c>
      <c r="H34" s="22"/>
      <c r="I34" s="23">
        <f>I35+I36</f>
        <v>191.8</v>
      </c>
      <c r="J34" s="23">
        <f t="shared" ref="J34:K34" si="2">J35+J36</f>
        <v>191.8</v>
      </c>
      <c r="K34" s="23">
        <f t="shared" si="2"/>
        <v>191.8</v>
      </c>
    </row>
    <row r="35" spans="1:11" ht="44.25" customHeight="1" x14ac:dyDescent="0.25">
      <c r="A35" s="71" t="s">
        <v>19</v>
      </c>
      <c r="B35" s="71"/>
      <c r="C35" s="63">
        <v>642</v>
      </c>
      <c r="D35" s="63"/>
      <c r="E35" s="3" t="s">
        <v>125</v>
      </c>
      <c r="F35" s="3" t="s">
        <v>119</v>
      </c>
      <c r="G35" s="3" t="s">
        <v>28</v>
      </c>
      <c r="H35" s="3">
        <v>120</v>
      </c>
      <c r="I35" s="1">
        <v>187.3</v>
      </c>
      <c r="J35" s="35">
        <v>187.3</v>
      </c>
      <c r="K35" s="35">
        <v>187.3</v>
      </c>
    </row>
    <row r="36" spans="1:11" ht="29.25" customHeight="1" x14ac:dyDescent="0.25">
      <c r="A36" s="71" t="s">
        <v>24</v>
      </c>
      <c r="B36" s="71"/>
      <c r="C36" s="63">
        <v>642</v>
      </c>
      <c r="D36" s="63"/>
      <c r="E36" s="63" t="s">
        <v>125</v>
      </c>
      <c r="F36" s="63" t="s">
        <v>119</v>
      </c>
      <c r="G36" s="63" t="s">
        <v>28</v>
      </c>
      <c r="H36" s="63">
        <v>240</v>
      </c>
      <c r="I36" s="61">
        <v>4.5</v>
      </c>
      <c r="J36" s="61">
        <v>4.5</v>
      </c>
      <c r="K36" s="61">
        <v>4.5</v>
      </c>
    </row>
    <row r="37" spans="1:11" x14ac:dyDescent="0.25">
      <c r="A37" s="71"/>
      <c r="B37" s="71"/>
      <c r="C37" s="63"/>
      <c r="D37" s="63"/>
      <c r="E37" s="63"/>
      <c r="F37" s="63"/>
      <c r="G37" s="63"/>
      <c r="H37" s="63"/>
      <c r="I37" s="61"/>
      <c r="J37" s="61"/>
      <c r="K37" s="61"/>
    </row>
    <row r="38" spans="1:11" ht="10.5" customHeight="1" x14ac:dyDescent="0.25">
      <c r="A38" s="71"/>
      <c r="B38" s="71"/>
      <c r="C38" s="63"/>
      <c r="D38" s="63"/>
      <c r="E38" s="63"/>
      <c r="F38" s="63"/>
      <c r="G38" s="63"/>
      <c r="H38" s="63"/>
      <c r="I38" s="61"/>
      <c r="J38" s="61"/>
      <c r="K38" s="61"/>
    </row>
    <row r="39" spans="1:11" ht="56.25" customHeight="1" x14ac:dyDescent="0.25">
      <c r="A39" s="87" t="s">
        <v>146</v>
      </c>
      <c r="B39" s="87"/>
      <c r="C39" s="86">
        <v>642</v>
      </c>
      <c r="D39" s="86"/>
      <c r="E39" s="86" t="s">
        <v>125</v>
      </c>
      <c r="F39" s="86" t="s">
        <v>119</v>
      </c>
      <c r="G39" s="86" t="s">
        <v>29</v>
      </c>
      <c r="H39" s="86"/>
      <c r="I39" s="65">
        <v>0.5</v>
      </c>
      <c r="J39" s="65">
        <v>0.5</v>
      </c>
      <c r="K39" s="65">
        <v>0.5</v>
      </c>
    </row>
    <row r="40" spans="1:11" x14ac:dyDescent="0.25">
      <c r="A40" s="87"/>
      <c r="B40" s="87"/>
      <c r="C40" s="86"/>
      <c r="D40" s="86"/>
      <c r="E40" s="86"/>
      <c r="F40" s="86"/>
      <c r="G40" s="86"/>
      <c r="H40" s="86"/>
      <c r="I40" s="65"/>
      <c r="J40" s="65"/>
      <c r="K40" s="65"/>
    </row>
    <row r="41" spans="1:11" x14ac:dyDescent="0.25">
      <c r="A41" s="87"/>
      <c r="B41" s="87"/>
      <c r="C41" s="86"/>
      <c r="D41" s="86"/>
      <c r="E41" s="86"/>
      <c r="F41" s="86"/>
      <c r="G41" s="86"/>
      <c r="H41" s="86"/>
      <c r="I41" s="65"/>
      <c r="J41" s="65"/>
      <c r="K41" s="65"/>
    </row>
    <row r="42" spans="1:11" x14ac:dyDescent="0.25">
      <c r="A42" s="87"/>
      <c r="B42" s="87"/>
      <c r="C42" s="86"/>
      <c r="D42" s="86"/>
      <c r="E42" s="86"/>
      <c r="F42" s="86"/>
      <c r="G42" s="86"/>
      <c r="H42" s="86"/>
      <c r="I42" s="65"/>
      <c r="J42" s="65"/>
      <c r="K42" s="65"/>
    </row>
    <row r="43" spans="1:11" ht="42.75" customHeight="1" x14ac:dyDescent="0.25">
      <c r="A43" s="87"/>
      <c r="B43" s="87"/>
      <c r="C43" s="86"/>
      <c r="D43" s="86"/>
      <c r="E43" s="86"/>
      <c r="F43" s="86"/>
      <c r="G43" s="86"/>
      <c r="H43" s="86"/>
      <c r="I43" s="65"/>
      <c r="J43" s="65"/>
      <c r="K43" s="65"/>
    </row>
    <row r="44" spans="1:11" ht="15" hidden="1" customHeight="1" x14ac:dyDescent="0.25">
      <c r="A44" s="87"/>
      <c r="B44" s="87"/>
      <c r="C44" s="86"/>
      <c r="D44" s="86"/>
      <c r="E44" s="86"/>
      <c r="F44" s="86"/>
      <c r="G44" s="86"/>
      <c r="H44" s="86"/>
      <c r="I44" s="65"/>
      <c r="J44" s="65"/>
      <c r="K44" s="65"/>
    </row>
    <row r="45" spans="1:11" ht="29.25" customHeight="1" x14ac:dyDescent="0.25">
      <c r="A45" s="71" t="s">
        <v>24</v>
      </c>
      <c r="B45" s="71"/>
      <c r="C45" s="63">
        <v>642</v>
      </c>
      <c r="D45" s="63"/>
      <c r="E45" s="63" t="s">
        <v>125</v>
      </c>
      <c r="F45" s="63" t="s">
        <v>119</v>
      </c>
      <c r="G45" s="63" t="s">
        <v>29</v>
      </c>
      <c r="H45" s="63">
        <v>240</v>
      </c>
      <c r="I45" s="61">
        <v>0.5</v>
      </c>
      <c r="J45" s="61">
        <v>0.5</v>
      </c>
      <c r="K45" s="61">
        <v>0.5</v>
      </c>
    </row>
    <row r="46" spans="1:11" x14ac:dyDescent="0.25">
      <c r="A46" s="71"/>
      <c r="B46" s="71"/>
      <c r="C46" s="63"/>
      <c r="D46" s="63"/>
      <c r="E46" s="63"/>
      <c r="F46" s="63"/>
      <c r="G46" s="63"/>
      <c r="H46" s="63"/>
      <c r="I46" s="61"/>
      <c r="J46" s="61"/>
      <c r="K46" s="61"/>
    </row>
    <row r="47" spans="1:11" ht="11.25" customHeight="1" x14ac:dyDescent="0.25">
      <c r="A47" s="71"/>
      <c r="B47" s="71"/>
      <c r="C47" s="63"/>
      <c r="D47" s="63"/>
      <c r="E47" s="63"/>
      <c r="F47" s="63"/>
      <c r="G47" s="63"/>
      <c r="H47" s="63"/>
      <c r="I47" s="61"/>
      <c r="J47" s="61"/>
      <c r="K47" s="61"/>
    </row>
    <row r="48" spans="1:11" x14ac:dyDescent="0.25">
      <c r="A48" s="59" t="s">
        <v>131</v>
      </c>
      <c r="B48" s="59"/>
      <c r="C48" s="68">
        <v>642</v>
      </c>
      <c r="D48" s="68"/>
      <c r="E48" s="6" t="s">
        <v>125</v>
      </c>
      <c r="F48" s="6">
        <v>11</v>
      </c>
      <c r="G48" s="6"/>
      <c r="H48" s="6"/>
      <c r="I48" s="7">
        <v>1</v>
      </c>
      <c r="J48" s="7">
        <v>1</v>
      </c>
      <c r="K48" s="12">
        <v>1</v>
      </c>
    </row>
    <row r="49" spans="1:11" ht="56.25" customHeight="1" x14ac:dyDescent="0.25">
      <c r="A49" s="62" t="s">
        <v>30</v>
      </c>
      <c r="B49" s="62"/>
      <c r="C49" s="63">
        <v>642</v>
      </c>
      <c r="D49" s="63"/>
      <c r="E49" s="3" t="s">
        <v>125</v>
      </c>
      <c r="F49" s="3">
        <v>11</v>
      </c>
      <c r="G49" s="3" t="s">
        <v>31</v>
      </c>
      <c r="H49" s="3"/>
      <c r="I49" s="1">
        <f>I50</f>
        <v>1</v>
      </c>
      <c r="J49" s="1">
        <v>1</v>
      </c>
      <c r="K49" s="11">
        <v>1</v>
      </c>
    </row>
    <row r="50" spans="1:11" ht="33" customHeight="1" x14ac:dyDescent="0.25">
      <c r="A50" s="62" t="s">
        <v>32</v>
      </c>
      <c r="B50" s="62"/>
      <c r="C50" s="63">
        <v>642</v>
      </c>
      <c r="D50" s="63"/>
      <c r="E50" s="3" t="s">
        <v>125</v>
      </c>
      <c r="F50" s="3">
        <v>11</v>
      </c>
      <c r="G50" s="3" t="s">
        <v>33</v>
      </c>
      <c r="H50" s="3"/>
      <c r="I50" s="1">
        <f>I51</f>
        <v>1</v>
      </c>
      <c r="J50" s="1">
        <v>1</v>
      </c>
      <c r="K50" s="11">
        <v>1</v>
      </c>
    </row>
    <row r="51" spans="1:11" ht="18" customHeight="1" x14ac:dyDescent="0.25">
      <c r="A51" s="62" t="s">
        <v>34</v>
      </c>
      <c r="B51" s="62"/>
      <c r="C51" s="63">
        <v>642</v>
      </c>
      <c r="D51" s="63"/>
      <c r="E51" s="3" t="s">
        <v>125</v>
      </c>
      <c r="F51" s="3">
        <v>11</v>
      </c>
      <c r="G51" s="3" t="s">
        <v>33</v>
      </c>
      <c r="H51" s="3">
        <v>870</v>
      </c>
      <c r="I51" s="1">
        <v>1</v>
      </c>
      <c r="J51" s="1">
        <v>1</v>
      </c>
      <c r="K51" s="11">
        <v>1</v>
      </c>
    </row>
    <row r="52" spans="1:11" ht="28.5" customHeight="1" x14ac:dyDescent="0.25">
      <c r="A52" s="59" t="s">
        <v>35</v>
      </c>
      <c r="B52" s="59"/>
      <c r="C52" s="68">
        <v>642</v>
      </c>
      <c r="D52" s="68"/>
      <c r="E52" s="6" t="s">
        <v>125</v>
      </c>
      <c r="F52" s="6">
        <v>13</v>
      </c>
      <c r="G52" s="6"/>
      <c r="H52" s="6"/>
      <c r="I52" s="7">
        <f>I53+I57+I69+I62</f>
        <v>715.75199999999984</v>
      </c>
      <c r="J52" s="56">
        <f>J53+J57+J69+J62</f>
        <v>613.45199999999988</v>
      </c>
      <c r="K52" s="56">
        <f>K53+K57+K69+K62</f>
        <v>613.45199999999988</v>
      </c>
    </row>
    <row r="53" spans="1:11" ht="96" customHeight="1" x14ac:dyDescent="0.25">
      <c r="A53" s="62" t="s">
        <v>176</v>
      </c>
      <c r="B53" s="62"/>
      <c r="C53" s="63">
        <v>642</v>
      </c>
      <c r="D53" s="63"/>
      <c r="E53" s="3" t="s">
        <v>125</v>
      </c>
      <c r="F53" s="3">
        <v>13</v>
      </c>
      <c r="G53" s="3" t="s">
        <v>36</v>
      </c>
      <c r="H53" s="3"/>
      <c r="I53" s="7">
        <f t="shared" ref="I53:K55" si="3">I54</f>
        <v>20.059999999999999</v>
      </c>
      <c r="J53" s="7">
        <f t="shared" si="3"/>
        <v>20.059999999999999</v>
      </c>
      <c r="K53" s="12">
        <f t="shared" si="3"/>
        <v>20.059999999999999</v>
      </c>
    </row>
    <row r="54" spans="1:11" ht="60" customHeight="1" x14ac:dyDescent="0.25">
      <c r="A54" s="62" t="s">
        <v>37</v>
      </c>
      <c r="B54" s="62"/>
      <c r="C54" s="63">
        <v>642</v>
      </c>
      <c r="D54" s="63"/>
      <c r="E54" s="3" t="s">
        <v>125</v>
      </c>
      <c r="F54" s="3">
        <v>13</v>
      </c>
      <c r="G54" s="3" t="s">
        <v>38</v>
      </c>
      <c r="H54" s="3"/>
      <c r="I54" s="1">
        <f t="shared" si="3"/>
        <v>20.059999999999999</v>
      </c>
      <c r="J54" s="1">
        <f t="shared" si="3"/>
        <v>20.059999999999999</v>
      </c>
      <c r="K54" s="11">
        <f t="shared" si="3"/>
        <v>20.059999999999999</v>
      </c>
    </row>
    <row r="55" spans="1:11" ht="54.75" customHeight="1" x14ac:dyDescent="0.25">
      <c r="A55" s="62" t="s">
        <v>39</v>
      </c>
      <c r="B55" s="62"/>
      <c r="C55" s="63">
        <v>642</v>
      </c>
      <c r="D55" s="63"/>
      <c r="E55" s="3" t="s">
        <v>125</v>
      </c>
      <c r="F55" s="3">
        <v>13</v>
      </c>
      <c r="G55" s="3" t="s">
        <v>40</v>
      </c>
      <c r="H55" s="3"/>
      <c r="I55" s="1">
        <f t="shared" si="3"/>
        <v>20.059999999999999</v>
      </c>
      <c r="J55" s="1">
        <f t="shared" si="3"/>
        <v>20.059999999999999</v>
      </c>
      <c r="K55" s="11">
        <f t="shared" si="3"/>
        <v>20.059999999999999</v>
      </c>
    </row>
    <row r="56" spans="1:11" ht="60.75" customHeight="1" x14ac:dyDescent="0.25">
      <c r="A56" s="71" t="s">
        <v>24</v>
      </c>
      <c r="B56" s="71"/>
      <c r="C56" s="63">
        <v>642</v>
      </c>
      <c r="D56" s="63"/>
      <c r="E56" s="3" t="s">
        <v>125</v>
      </c>
      <c r="F56" s="3">
        <v>13</v>
      </c>
      <c r="G56" s="3" t="s">
        <v>40</v>
      </c>
      <c r="H56" s="3">
        <v>240</v>
      </c>
      <c r="I56" s="1">
        <v>20.059999999999999</v>
      </c>
      <c r="J56" s="35">
        <v>20.059999999999999</v>
      </c>
      <c r="K56" s="35">
        <v>20.059999999999999</v>
      </c>
    </row>
    <row r="57" spans="1:11" ht="88.5" customHeight="1" x14ac:dyDescent="0.25">
      <c r="A57" s="59" t="s">
        <v>187</v>
      </c>
      <c r="B57" s="59"/>
      <c r="C57" s="68">
        <v>642</v>
      </c>
      <c r="D57" s="68"/>
      <c r="E57" s="18" t="s">
        <v>125</v>
      </c>
      <c r="F57" s="18">
        <v>13</v>
      </c>
      <c r="G57" s="18" t="s">
        <v>41</v>
      </c>
      <c r="H57" s="18"/>
      <c r="I57" s="21">
        <f t="shared" ref="I57:K60" si="4">I58</f>
        <v>554.99199999999996</v>
      </c>
      <c r="J57" s="21">
        <f t="shared" si="4"/>
        <v>554.99199999999996</v>
      </c>
      <c r="K57" s="21">
        <f t="shared" si="4"/>
        <v>554.99199999999996</v>
      </c>
    </row>
    <row r="58" spans="1:11" ht="120" customHeight="1" x14ac:dyDescent="0.25">
      <c r="A58" s="62" t="s">
        <v>177</v>
      </c>
      <c r="B58" s="62"/>
      <c r="C58" s="63">
        <v>642</v>
      </c>
      <c r="D58" s="63"/>
      <c r="E58" s="19" t="s">
        <v>125</v>
      </c>
      <c r="F58" s="19">
        <v>13</v>
      </c>
      <c r="G58" s="19" t="s">
        <v>42</v>
      </c>
      <c r="H58" s="19"/>
      <c r="I58" s="20">
        <f t="shared" si="4"/>
        <v>554.99199999999996</v>
      </c>
      <c r="J58" s="20">
        <f t="shared" si="4"/>
        <v>554.99199999999996</v>
      </c>
      <c r="K58" s="20">
        <f t="shared" si="4"/>
        <v>554.99199999999996</v>
      </c>
    </row>
    <row r="59" spans="1:11" ht="68.25" customHeight="1" x14ac:dyDescent="0.25">
      <c r="A59" s="62" t="s">
        <v>43</v>
      </c>
      <c r="B59" s="62"/>
      <c r="C59" s="63">
        <v>642</v>
      </c>
      <c r="D59" s="63"/>
      <c r="E59" s="3" t="s">
        <v>125</v>
      </c>
      <c r="F59" s="3">
        <v>13</v>
      </c>
      <c r="G59" s="3" t="s">
        <v>44</v>
      </c>
      <c r="H59" s="3"/>
      <c r="I59" s="1">
        <f t="shared" si="4"/>
        <v>554.99199999999996</v>
      </c>
      <c r="J59" s="1">
        <f t="shared" si="4"/>
        <v>554.99199999999996</v>
      </c>
      <c r="K59" s="11">
        <f t="shared" si="4"/>
        <v>554.99199999999996</v>
      </c>
    </row>
    <row r="60" spans="1:11" ht="71.25" customHeight="1" x14ac:dyDescent="0.25">
      <c r="A60" s="62" t="s">
        <v>45</v>
      </c>
      <c r="B60" s="62"/>
      <c r="C60" s="63">
        <v>642</v>
      </c>
      <c r="D60" s="63"/>
      <c r="E60" s="3" t="s">
        <v>125</v>
      </c>
      <c r="F60" s="3">
        <v>13</v>
      </c>
      <c r="G60" s="3" t="s">
        <v>46</v>
      </c>
      <c r="H60" s="3"/>
      <c r="I60" s="1">
        <f t="shared" si="4"/>
        <v>554.99199999999996</v>
      </c>
      <c r="J60" s="1">
        <f t="shared" si="4"/>
        <v>554.99199999999996</v>
      </c>
      <c r="K60" s="11">
        <f t="shared" si="4"/>
        <v>554.99199999999996</v>
      </c>
    </row>
    <row r="61" spans="1:11" ht="33.75" customHeight="1" x14ac:dyDescent="0.25">
      <c r="A61" s="62" t="s">
        <v>47</v>
      </c>
      <c r="B61" s="62"/>
      <c r="C61" s="63">
        <v>642</v>
      </c>
      <c r="D61" s="63"/>
      <c r="E61" s="3" t="s">
        <v>125</v>
      </c>
      <c r="F61" s="3">
        <v>13</v>
      </c>
      <c r="G61" s="3" t="s">
        <v>46</v>
      </c>
      <c r="H61" s="3">
        <v>540</v>
      </c>
      <c r="I61" s="1">
        <v>554.99199999999996</v>
      </c>
      <c r="J61" s="1">
        <v>554.99199999999996</v>
      </c>
      <c r="K61" s="35">
        <v>554.99199999999996</v>
      </c>
    </row>
    <row r="62" spans="1:11" ht="66.75" customHeight="1" x14ac:dyDescent="0.25">
      <c r="A62" s="85" t="s">
        <v>178</v>
      </c>
      <c r="B62" s="73"/>
      <c r="C62" s="38" t="s">
        <v>126</v>
      </c>
      <c r="D62" s="38"/>
      <c r="E62" s="38" t="s">
        <v>125</v>
      </c>
      <c r="F62" s="38" t="s">
        <v>157</v>
      </c>
      <c r="G62" s="38" t="s">
        <v>158</v>
      </c>
      <c r="H62" s="38"/>
      <c r="I62" s="39">
        <f>I63+I66</f>
        <v>102.3</v>
      </c>
      <c r="J62" s="39">
        <f t="shared" ref="J62:K62" si="5">J63+J66</f>
        <v>0</v>
      </c>
      <c r="K62" s="39">
        <f t="shared" si="5"/>
        <v>0</v>
      </c>
    </row>
    <row r="63" spans="1:11" ht="78.75" customHeight="1" x14ac:dyDescent="0.25">
      <c r="A63" s="66" t="s">
        <v>153</v>
      </c>
      <c r="B63" s="69"/>
      <c r="C63" s="37" t="s">
        <v>126</v>
      </c>
      <c r="D63" s="37"/>
      <c r="E63" s="37" t="s">
        <v>125</v>
      </c>
      <c r="F63" s="37" t="s">
        <v>157</v>
      </c>
      <c r="G63" s="37" t="s">
        <v>159</v>
      </c>
      <c r="H63" s="37"/>
      <c r="I63" s="36">
        <f>I64</f>
        <v>21.8</v>
      </c>
      <c r="J63" s="36">
        <f t="shared" ref="J63:K63" si="6">J64</f>
        <v>0</v>
      </c>
      <c r="K63" s="36">
        <f t="shared" si="6"/>
        <v>0</v>
      </c>
    </row>
    <row r="64" spans="1:11" ht="78.75" customHeight="1" x14ac:dyDescent="0.25">
      <c r="A64" s="66" t="s">
        <v>154</v>
      </c>
      <c r="B64" s="69"/>
      <c r="C64" s="37" t="s">
        <v>126</v>
      </c>
      <c r="D64" s="37"/>
      <c r="E64" s="37" t="s">
        <v>125</v>
      </c>
      <c r="F64" s="37" t="s">
        <v>157</v>
      </c>
      <c r="G64" s="37" t="s">
        <v>160</v>
      </c>
      <c r="H64" s="37"/>
      <c r="I64" s="36">
        <f>I65</f>
        <v>21.8</v>
      </c>
      <c r="J64" s="36">
        <f t="shared" ref="J64:K64" si="7">J65</f>
        <v>0</v>
      </c>
      <c r="K64" s="36">
        <f t="shared" si="7"/>
        <v>0</v>
      </c>
    </row>
    <row r="65" spans="1:11" ht="54" customHeight="1" x14ac:dyDescent="0.25">
      <c r="A65" s="71" t="s">
        <v>24</v>
      </c>
      <c r="B65" s="71"/>
      <c r="C65" s="37" t="s">
        <v>126</v>
      </c>
      <c r="D65" s="37"/>
      <c r="E65" s="37" t="s">
        <v>125</v>
      </c>
      <c r="F65" s="37" t="s">
        <v>157</v>
      </c>
      <c r="G65" s="37" t="s">
        <v>160</v>
      </c>
      <c r="H65" s="37" t="s">
        <v>145</v>
      </c>
      <c r="I65" s="36">
        <v>21.8</v>
      </c>
      <c r="J65" s="36">
        <v>0</v>
      </c>
      <c r="K65" s="36">
        <v>0</v>
      </c>
    </row>
    <row r="66" spans="1:11" ht="69" customHeight="1" x14ac:dyDescent="0.25">
      <c r="A66" s="66" t="s">
        <v>155</v>
      </c>
      <c r="B66" s="67"/>
      <c r="C66" s="37" t="s">
        <v>126</v>
      </c>
      <c r="D66" s="37"/>
      <c r="E66" s="37" t="s">
        <v>125</v>
      </c>
      <c r="F66" s="37" t="s">
        <v>157</v>
      </c>
      <c r="G66" s="37" t="s">
        <v>161</v>
      </c>
      <c r="H66" s="37"/>
      <c r="I66" s="36">
        <f>I67</f>
        <v>80.5</v>
      </c>
      <c r="J66" s="36">
        <f t="shared" ref="J66:K66" si="8">J67</f>
        <v>0</v>
      </c>
      <c r="K66" s="36">
        <f t="shared" si="8"/>
        <v>0</v>
      </c>
    </row>
    <row r="67" spans="1:11" ht="78.75" customHeight="1" x14ac:dyDescent="0.25">
      <c r="A67" s="66" t="s">
        <v>156</v>
      </c>
      <c r="B67" s="69"/>
      <c r="C67" s="37" t="s">
        <v>126</v>
      </c>
      <c r="D67" s="37"/>
      <c r="E67" s="37" t="s">
        <v>125</v>
      </c>
      <c r="F67" s="37" t="s">
        <v>157</v>
      </c>
      <c r="G67" s="37" t="s">
        <v>162</v>
      </c>
      <c r="H67" s="37"/>
      <c r="I67" s="36">
        <f>I68</f>
        <v>80.5</v>
      </c>
      <c r="J67" s="36">
        <f t="shared" ref="J67:K67" si="9">J68</f>
        <v>0</v>
      </c>
      <c r="K67" s="36">
        <f t="shared" si="9"/>
        <v>0</v>
      </c>
    </row>
    <row r="68" spans="1:11" ht="57" customHeight="1" x14ac:dyDescent="0.25">
      <c r="A68" s="71" t="s">
        <v>24</v>
      </c>
      <c r="B68" s="71"/>
      <c r="C68" s="37" t="s">
        <v>126</v>
      </c>
      <c r="D68" s="37"/>
      <c r="E68" s="37" t="s">
        <v>125</v>
      </c>
      <c r="F68" s="37" t="s">
        <v>157</v>
      </c>
      <c r="G68" s="37" t="s">
        <v>162</v>
      </c>
      <c r="H68" s="37" t="s">
        <v>145</v>
      </c>
      <c r="I68" s="36">
        <v>80.5</v>
      </c>
      <c r="J68" s="36">
        <v>0</v>
      </c>
      <c r="K68" s="36">
        <v>0</v>
      </c>
    </row>
    <row r="69" spans="1:11" ht="54.75" customHeight="1" x14ac:dyDescent="0.25">
      <c r="A69" s="62" t="s">
        <v>30</v>
      </c>
      <c r="B69" s="62"/>
      <c r="C69" s="63">
        <v>642</v>
      </c>
      <c r="D69" s="63"/>
      <c r="E69" s="3" t="s">
        <v>125</v>
      </c>
      <c r="F69" s="3">
        <v>13</v>
      </c>
      <c r="G69" s="3" t="s">
        <v>31</v>
      </c>
      <c r="H69" s="3"/>
      <c r="I69" s="1">
        <f>I70</f>
        <v>38.4</v>
      </c>
      <c r="J69" s="36">
        <f t="shared" ref="J69:K69" si="10">J70</f>
        <v>38.4</v>
      </c>
      <c r="K69" s="36">
        <f t="shared" si="10"/>
        <v>38.4</v>
      </c>
    </row>
    <row r="70" spans="1:11" ht="67.5" customHeight="1" x14ac:dyDescent="0.25">
      <c r="A70" s="62" t="s">
        <v>49</v>
      </c>
      <c r="B70" s="62"/>
      <c r="C70" s="63">
        <v>642</v>
      </c>
      <c r="D70" s="63"/>
      <c r="E70" s="3" t="s">
        <v>125</v>
      </c>
      <c r="F70" s="3">
        <v>13</v>
      </c>
      <c r="G70" s="3" t="s">
        <v>50</v>
      </c>
      <c r="H70" s="3"/>
      <c r="I70" s="1">
        <f>I71</f>
        <v>38.4</v>
      </c>
      <c r="J70" s="36">
        <f t="shared" ref="J70:K70" si="11">J71</f>
        <v>38.4</v>
      </c>
      <c r="K70" s="36">
        <f t="shared" si="11"/>
        <v>38.4</v>
      </c>
    </row>
    <row r="71" spans="1:11" ht="44.25" customHeight="1" x14ac:dyDescent="0.25">
      <c r="A71" s="62" t="s">
        <v>19</v>
      </c>
      <c r="B71" s="62"/>
      <c r="C71" s="63">
        <v>642</v>
      </c>
      <c r="D71" s="63"/>
      <c r="E71" s="3" t="s">
        <v>125</v>
      </c>
      <c r="F71" s="3">
        <v>13</v>
      </c>
      <c r="G71" s="3" t="s">
        <v>50</v>
      </c>
      <c r="H71" s="3">
        <v>120</v>
      </c>
      <c r="I71" s="1">
        <v>38.4</v>
      </c>
      <c r="J71" s="35">
        <v>38.4</v>
      </c>
      <c r="K71" s="35">
        <v>38.4</v>
      </c>
    </row>
    <row r="72" spans="1:11" ht="43.5" customHeight="1" x14ac:dyDescent="0.25">
      <c r="A72" s="59" t="s">
        <v>51</v>
      </c>
      <c r="B72" s="59"/>
      <c r="C72" s="68">
        <v>642</v>
      </c>
      <c r="D72" s="68"/>
      <c r="E72" s="6" t="s">
        <v>120</v>
      </c>
      <c r="F72" s="6"/>
      <c r="G72" s="6"/>
      <c r="H72" s="6"/>
      <c r="I72" s="7">
        <f>I73</f>
        <v>518.27</v>
      </c>
      <c r="J72" s="48">
        <f t="shared" ref="J72:K72" si="12">J73</f>
        <v>374.983</v>
      </c>
      <c r="K72" s="48">
        <f t="shared" si="12"/>
        <v>269.45299999999997</v>
      </c>
    </row>
    <row r="73" spans="1:11" ht="69" customHeight="1" x14ac:dyDescent="0.25">
      <c r="A73" s="59" t="s">
        <v>52</v>
      </c>
      <c r="B73" s="59"/>
      <c r="C73" s="68">
        <v>642</v>
      </c>
      <c r="D73" s="68"/>
      <c r="E73" s="6" t="s">
        <v>120</v>
      </c>
      <c r="F73" s="6">
        <v>10</v>
      </c>
      <c r="G73" s="6"/>
      <c r="H73" s="6"/>
      <c r="I73" s="7">
        <f>I74+I78</f>
        <v>518.27</v>
      </c>
      <c r="J73" s="29">
        <f>J74+J78</f>
        <v>374.983</v>
      </c>
      <c r="K73" s="29">
        <f>K74+K78</f>
        <v>269.45299999999997</v>
      </c>
    </row>
    <row r="74" spans="1:11" ht="86.25" customHeight="1" x14ac:dyDescent="0.25">
      <c r="A74" s="62" t="s">
        <v>179</v>
      </c>
      <c r="B74" s="62"/>
      <c r="C74" s="63">
        <v>642</v>
      </c>
      <c r="D74" s="63"/>
      <c r="E74" s="3" t="s">
        <v>120</v>
      </c>
      <c r="F74" s="3">
        <v>10</v>
      </c>
      <c r="G74" s="3" t="s">
        <v>53</v>
      </c>
      <c r="H74" s="3"/>
      <c r="I74" s="1">
        <f t="shared" ref="I74:K76" si="13">I75</f>
        <v>44.81</v>
      </c>
      <c r="J74" s="1">
        <f t="shared" si="13"/>
        <v>44.81</v>
      </c>
      <c r="K74" s="11">
        <f t="shared" si="13"/>
        <v>44.81</v>
      </c>
    </row>
    <row r="75" spans="1:11" ht="59.25" customHeight="1" x14ac:dyDescent="0.25">
      <c r="A75" s="62" t="s">
        <v>54</v>
      </c>
      <c r="B75" s="62"/>
      <c r="C75" s="63">
        <v>642</v>
      </c>
      <c r="D75" s="63"/>
      <c r="E75" s="3" t="s">
        <v>120</v>
      </c>
      <c r="F75" s="3">
        <v>10</v>
      </c>
      <c r="G75" s="3" t="s">
        <v>55</v>
      </c>
      <c r="H75" s="3"/>
      <c r="I75" s="1">
        <f t="shared" si="13"/>
        <v>44.81</v>
      </c>
      <c r="J75" s="1">
        <f t="shared" si="13"/>
        <v>44.81</v>
      </c>
      <c r="K75" s="11">
        <f t="shared" si="13"/>
        <v>44.81</v>
      </c>
    </row>
    <row r="76" spans="1:11" ht="55.5" customHeight="1" x14ac:dyDescent="0.25">
      <c r="A76" s="62" t="s">
        <v>56</v>
      </c>
      <c r="B76" s="62"/>
      <c r="C76" s="63">
        <v>642</v>
      </c>
      <c r="D76" s="63"/>
      <c r="E76" s="3" t="s">
        <v>120</v>
      </c>
      <c r="F76" s="3">
        <v>10</v>
      </c>
      <c r="G76" s="3" t="s">
        <v>57</v>
      </c>
      <c r="H76" s="3"/>
      <c r="I76" s="1">
        <f t="shared" si="13"/>
        <v>44.81</v>
      </c>
      <c r="J76" s="1">
        <f t="shared" si="13"/>
        <v>44.81</v>
      </c>
      <c r="K76" s="11">
        <f t="shared" si="13"/>
        <v>44.81</v>
      </c>
    </row>
    <row r="77" spans="1:11" ht="51" customHeight="1" x14ac:dyDescent="0.25">
      <c r="A77" s="71" t="s">
        <v>24</v>
      </c>
      <c r="B77" s="71"/>
      <c r="C77" s="63">
        <v>642</v>
      </c>
      <c r="D77" s="63"/>
      <c r="E77" s="3" t="s">
        <v>120</v>
      </c>
      <c r="F77" s="3">
        <v>10</v>
      </c>
      <c r="G77" s="3" t="s">
        <v>57</v>
      </c>
      <c r="H77" s="3">
        <v>240</v>
      </c>
      <c r="I77" s="1">
        <v>44.81</v>
      </c>
      <c r="J77" s="36">
        <v>44.81</v>
      </c>
      <c r="K77" s="36">
        <v>44.81</v>
      </c>
    </row>
    <row r="78" spans="1:11" ht="106.5" customHeight="1" x14ac:dyDescent="0.25">
      <c r="A78" s="62" t="s">
        <v>186</v>
      </c>
      <c r="B78" s="62"/>
      <c r="C78" s="63">
        <v>642</v>
      </c>
      <c r="D78" s="63"/>
      <c r="E78" s="3" t="s">
        <v>120</v>
      </c>
      <c r="F78" s="3">
        <v>10</v>
      </c>
      <c r="G78" s="3" t="s">
        <v>58</v>
      </c>
      <c r="H78" s="3"/>
      <c r="I78" s="1">
        <f t="shared" ref="I78:K80" si="14">I79</f>
        <v>473.46</v>
      </c>
      <c r="J78" s="1">
        <f t="shared" si="14"/>
        <v>330.173</v>
      </c>
      <c r="K78" s="11">
        <f t="shared" si="14"/>
        <v>224.643</v>
      </c>
    </row>
    <row r="79" spans="1:11" ht="48" customHeight="1" x14ac:dyDescent="0.25">
      <c r="A79" s="71" t="s">
        <v>132</v>
      </c>
      <c r="B79" s="71"/>
      <c r="C79" s="63">
        <v>642</v>
      </c>
      <c r="D79" s="63"/>
      <c r="E79" s="3" t="s">
        <v>120</v>
      </c>
      <c r="F79" s="3">
        <v>10</v>
      </c>
      <c r="G79" s="3" t="s">
        <v>59</v>
      </c>
      <c r="H79" s="3"/>
      <c r="I79" s="1">
        <f t="shared" si="14"/>
        <v>473.46</v>
      </c>
      <c r="J79" s="1">
        <f t="shared" si="14"/>
        <v>330.173</v>
      </c>
      <c r="K79" s="11">
        <f t="shared" si="14"/>
        <v>224.643</v>
      </c>
    </row>
    <row r="80" spans="1:11" ht="61.5" customHeight="1" x14ac:dyDescent="0.25">
      <c r="A80" s="62" t="s">
        <v>60</v>
      </c>
      <c r="B80" s="62"/>
      <c r="C80" s="63">
        <v>642</v>
      </c>
      <c r="D80" s="63"/>
      <c r="E80" s="3" t="s">
        <v>120</v>
      </c>
      <c r="F80" s="3">
        <v>10</v>
      </c>
      <c r="G80" s="3" t="s">
        <v>61</v>
      </c>
      <c r="H80" s="3"/>
      <c r="I80" s="1">
        <f t="shared" si="14"/>
        <v>473.46</v>
      </c>
      <c r="J80" s="1">
        <f t="shared" si="14"/>
        <v>330.173</v>
      </c>
      <c r="K80" s="11">
        <f t="shared" si="14"/>
        <v>224.643</v>
      </c>
    </row>
    <row r="81" spans="1:11" ht="56.25" customHeight="1" x14ac:dyDescent="0.25">
      <c r="A81" s="71" t="s">
        <v>24</v>
      </c>
      <c r="B81" s="71"/>
      <c r="C81" s="63">
        <v>642</v>
      </c>
      <c r="D81" s="63"/>
      <c r="E81" s="3" t="s">
        <v>120</v>
      </c>
      <c r="F81" s="3">
        <v>10</v>
      </c>
      <c r="G81" s="3" t="s">
        <v>61</v>
      </c>
      <c r="H81" s="3">
        <v>240</v>
      </c>
      <c r="I81" s="1">
        <v>473.46</v>
      </c>
      <c r="J81" s="1">
        <v>330.173</v>
      </c>
      <c r="K81" s="11">
        <v>224.643</v>
      </c>
    </row>
    <row r="82" spans="1:11" ht="24" customHeight="1" x14ac:dyDescent="0.25">
      <c r="A82" s="59" t="s">
        <v>62</v>
      </c>
      <c r="B82" s="59"/>
      <c r="C82" s="68">
        <v>642</v>
      </c>
      <c r="D82" s="68"/>
      <c r="E82" s="6" t="s">
        <v>119</v>
      </c>
      <c r="F82" s="6"/>
      <c r="G82" s="6"/>
      <c r="H82" s="6"/>
      <c r="I82" s="7">
        <f>I83+I98</f>
        <v>4859.5</v>
      </c>
      <c r="J82" s="7">
        <f>J83+J98</f>
        <v>4026.4</v>
      </c>
      <c r="K82" s="12">
        <f>K83+K98</f>
        <v>4089</v>
      </c>
    </row>
    <row r="83" spans="1:11" ht="27" customHeight="1" x14ac:dyDescent="0.25">
      <c r="A83" s="59" t="s">
        <v>63</v>
      </c>
      <c r="B83" s="59"/>
      <c r="C83" s="68">
        <v>642</v>
      </c>
      <c r="D83" s="68"/>
      <c r="E83" s="6" t="s">
        <v>119</v>
      </c>
      <c r="F83" s="6" t="s">
        <v>121</v>
      </c>
      <c r="G83" s="6"/>
      <c r="H83" s="6"/>
      <c r="I83" s="7">
        <f>I84</f>
        <v>4659.5</v>
      </c>
      <c r="J83" s="27">
        <f>J84</f>
        <v>4026.4</v>
      </c>
      <c r="K83" s="27">
        <f>K84</f>
        <v>4089</v>
      </c>
    </row>
    <row r="84" spans="1:11" ht="197.25" customHeight="1" x14ac:dyDescent="0.25">
      <c r="A84" s="62" t="s">
        <v>180</v>
      </c>
      <c r="B84" s="62"/>
      <c r="C84" s="63">
        <v>642</v>
      </c>
      <c r="D84" s="63"/>
      <c r="E84" s="3" t="s">
        <v>119</v>
      </c>
      <c r="F84" s="3" t="s">
        <v>121</v>
      </c>
      <c r="G84" s="3" t="s">
        <v>64</v>
      </c>
      <c r="H84" s="3"/>
      <c r="I84" s="1">
        <f>I85+I88+I95</f>
        <v>4659.5</v>
      </c>
      <c r="J84" s="1">
        <f>J85+J88+J95</f>
        <v>4026.4</v>
      </c>
      <c r="K84" s="11">
        <f>K85+K88+K95</f>
        <v>4089</v>
      </c>
    </row>
    <row r="85" spans="1:11" ht="122.25" customHeight="1" x14ac:dyDescent="0.25">
      <c r="A85" s="62" t="s">
        <v>65</v>
      </c>
      <c r="B85" s="62"/>
      <c r="C85" s="63">
        <v>642</v>
      </c>
      <c r="D85" s="63"/>
      <c r="E85" s="3" t="s">
        <v>119</v>
      </c>
      <c r="F85" s="3" t="s">
        <v>121</v>
      </c>
      <c r="G85" s="3" t="s">
        <v>66</v>
      </c>
      <c r="H85" s="3"/>
      <c r="I85" s="1">
        <f t="shared" ref="I85:K86" si="15">I86</f>
        <v>980.5</v>
      </c>
      <c r="J85" s="1">
        <f t="shared" si="15"/>
        <v>1080.5</v>
      </c>
      <c r="K85" s="11">
        <f t="shared" si="15"/>
        <v>1080.5</v>
      </c>
    </row>
    <row r="86" spans="1:11" ht="118.5" customHeight="1" x14ac:dyDescent="0.25">
      <c r="A86" s="62" t="s">
        <v>133</v>
      </c>
      <c r="B86" s="62"/>
      <c r="C86" s="63">
        <v>642</v>
      </c>
      <c r="D86" s="63"/>
      <c r="E86" s="3" t="s">
        <v>119</v>
      </c>
      <c r="F86" s="3" t="s">
        <v>121</v>
      </c>
      <c r="G86" s="3" t="s">
        <v>67</v>
      </c>
      <c r="H86" s="3"/>
      <c r="I86" s="1">
        <f t="shared" si="15"/>
        <v>980.5</v>
      </c>
      <c r="J86" s="1">
        <f t="shared" si="15"/>
        <v>1080.5</v>
      </c>
      <c r="K86" s="11">
        <f t="shared" si="15"/>
        <v>1080.5</v>
      </c>
    </row>
    <row r="87" spans="1:11" ht="55.5" customHeight="1" x14ac:dyDescent="0.25">
      <c r="A87" s="71" t="s">
        <v>24</v>
      </c>
      <c r="B87" s="71"/>
      <c r="C87" s="63">
        <v>642</v>
      </c>
      <c r="D87" s="63"/>
      <c r="E87" s="3" t="s">
        <v>119</v>
      </c>
      <c r="F87" s="3" t="s">
        <v>121</v>
      </c>
      <c r="G87" s="3" t="s">
        <v>67</v>
      </c>
      <c r="H87" s="3">
        <v>240</v>
      </c>
      <c r="I87" s="1">
        <v>980.5</v>
      </c>
      <c r="J87" s="1">
        <v>1080.5</v>
      </c>
      <c r="K87" s="36">
        <v>1080.5</v>
      </c>
    </row>
    <row r="88" spans="1:11" ht="154.5" customHeight="1" x14ac:dyDescent="0.25">
      <c r="A88" s="62" t="s">
        <v>68</v>
      </c>
      <c r="B88" s="62"/>
      <c r="C88" s="63">
        <v>642</v>
      </c>
      <c r="D88" s="63"/>
      <c r="E88" s="3" t="s">
        <v>119</v>
      </c>
      <c r="F88" s="3" t="s">
        <v>121</v>
      </c>
      <c r="G88" s="3" t="s">
        <v>69</v>
      </c>
      <c r="H88" s="3"/>
      <c r="I88" s="1">
        <f>I89+I91+I93</f>
        <v>3616</v>
      </c>
      <c r="J88" s="1">
        <f>J89+J91+J93</f>
        <v>2945.9</v>
      </c>
      <c r="K88" s="32">
        <f>K89+K91+K93</f>
        <v>3008.5</v>
      </c>
    </row>
    <row r="89" spans="1:11" ht="133.5" customHeight="1" x14ac:dyDescent="0.25">
      <c r="A89" s="62" t="s">
        <v>70</v>
      </c>
      <c r="B89" s="62"/>
      <c r="C89" s="63">
        <v>642</v>
      </c>
      <c r="D89" s="63"/>
      <c r="E89" s="3" t="s">
        <v>119</v>
      </c>
      <c r="F89" s="3" t="s">
        <v>121</v>
      </c>
      <c r="G89" s="3" t="s">
        <v>71</v>
      </c>
      <c r="H89" s="3"/>
      <c r="I89" s="1">
        <f>I90</f>
        <v>1230.7370000000001</v>
      </c>
      <c r="J89" s="1">
        <f>J90</f>
        <v>1359.35</v>
      </c>
      <c r="K89" s="11">
        <f>K90</f>
        <v>1421.95</v>
      </c>
    </row>
    <row r="90" spans="1:11" ht="60.75" customHeight="1" x14ac:dyDescent="0.25">
      <c r="A90" s="71" t="s">
        <v>24</v>
      </c>
      <c r="B90" s="71"/>
      <c r="C90" s="63">
        <v>642</v>
      </c>
      <c r="D90" s="63"/>
      <c r="E90" s="3" t="s">
        <v>119</v>
      </c>
      <c r="F90" s="3" t="s">
        <v>121</v>
      </c>
      <c r="G90" s="3" t="s">
        <v>71</v>
      </c>
      <c r="H90" s="3">
        <v>240</v>
      </c>
      <c r="I90" s="1">
        <v>1230.7370000000001</v>
      </c>
      <c r="J90" s="1">
        <v>1359.35</v>
      </c>
      <c r="K90" s="11">
        <v>1421.95</v>
      </c>
    </row>
    <row r="91" spans="1:11" ht="93" customHeight="1" x14ac:dyDescent="0.25">
      <c r="A91" s="62" t="s">
        <v>175</v>
      </c>
      <c r="B91" s="62"/>
      <c r="C91" s="63">
        <v>642</v>
      </c>
      <c r="D91" s="63"/>
      <c r="E91" s="3" t="s">
        <v>119</v>
      </c>
      <c r="F91" s="3" t="s">
        <v>121</v>
      </c>
      <c r="G91" s="3" t="s">
        <v>72</v>
      </c>
      <c r="H91" s="3"/>
      <c r="I91" s="1">
        <f>I92</f>
        <v>2266</v>
      </c>
      <c r="J91" s="1">
        <f>J92</f>
        <v>1511</v>
      </c>
      <c r="K91" s="11">
        <f>K92</f>
        <v>1511</v>
      </c>
    </row>
    <row r="92" spans="1:11" ht="56.25" customHeight="1" x14ac:dyDescent="0.25">
      <c r="A92" s="71" t="s">
        <v>24</v>
      </c>
      <c r="B92" s="71"/>
      <c r="C92" s="63">
        <v>642</v>
      </c>
      <c r="D92" s="63"/>
      <c r="E92" s="3" t="s">
        <v>119</v>
      </c>
      <c r="F92" s="3" t="s">
        <v>121</v>
      </c>
      <c r="G92" s="3" t="s">
        <v>72</v>
      </c>
      <c r="H92" s="3">
        <v>240</v>
      </c>
      <c r="I92" s="1">
        <v>2266</v>
      </c>
      <c r="J92" s="1">
        <v>1511</v>
      </c>
      <c r="K92" s="11">
        <v>1511</v>
      </c>
    </row>
    <row r="93" spans="1:11" ht="93.75" customHeight="1" x14ac:dyDescent="0.25">
      <c r="A93" s="84" t="s">
        <v>143</v>
      </c>
      <c r="B93" s="69"/>
      <c r="C93" s="24" t="s">
        <v>126</v>
      </c>
      <c r="D93" s="24"/>
      <c r="E93" s="24" t="s">
        <v>119</v>
      </c>
      <c r="F93" s="24" t="s">
        <v>121</v>
      </c>
      <c r="G93" s="24" t="s">
        <v>144</v>
      </c>
      <c r="H93" s="24"/>
      <c r="I93" s="25">
        <f>I94</f>
        <v>119.26300000000001</v>
      </c>
      <c r="J93" s="25">
        <f>J94</f>
        <v>75.55</v>
      </c>
      <c r="K93" s="25">
        <f>K94</f>
        <v>75.55</v>
      </c>
    </row>
    <row r="94" spans="1:11" ht="53.25" customHeight="1" x14ac:dyDescent="0.25">
      <c r="A94" s="84" t="s">
        <v>24</v>
      </c>
      <c r="B94" s="69"/>
      <c r="C94" s="24" t="s">
        <v>126</v>
      </c>
      <c r="D94" s="24"/>
      <c r="E94" s="24" t="s">
        <v>119</v>
      </c>
      <c r="F94" s="24" t="s">
        <v>121</v>
      </c>
      <c r="G94" s="26" t="s">
        <v>144</v>
      </c>
      <c r="H94" s="24" t="s">
        <v>145</v>
      </c>
      <c r="I94" s="25">
        <v>119.26300000000001</v>
      </c>
      <c r="J94" s="25">
        <v>75.55</v>
      </c>
      <c r="K94" s="36">
        <v>75.55</v>
      </c>
    </row>
    <row r="95" spans="1:11" ht="54" customHeight="1" x14ac:dyDescent="0.25">
      <c r="A95" s="62" t="s">
        <v>129</v>
      </c>
      <c r="B95" s="62"/>
      <c r="C95" s="63">
        <v>642</v>
      </c>
      <c r="D95" s="63"/>
      <c r="E95" s="3" t="s">
        <v>119</v>
      </c>
      <c r="F95" s="3" t="s">
        <v>121</v>
      </c>
      <c r="G95" s="3" t="s">
        <v>73</v>
      </c>
      <c r="H95" s="3"/>
      <c r="I95" s="1">
        <f>I96</f>
        <v>63</v>
      </c>
      <c r="J95" s="1">
        <f t="shared" ref="J95:K96" si="16">J96</f>
        <v>0</v>
      </c>
      <c r="K95" s="11">
        <f t="shared" si="16"/>
        <v>0</v>
      </c>
    </row>
    <row r="96" spans="1:11" ht="30" customHeight="1" x14ac:dyDescent="0.25">
      <c r="A96" s="62" t="s">
        <v>163</v>
      </c>
      <c r="B96" s="62"/>
      <c r="C96" s="63">
        <v>642</v>
      </c>
      <c r="D96" s="63"/>
      <c r="E96" s="3" t="s">
        <v>119</v>
      </c>
      <c r="F96" s="3" t="s">
        <v>121</v>
      </c>
      <c r="G96" s="3" t="s">
        <v>74</v>
      </c>
      <c r="H96" s="3"/>
      <c r="I96" s="1">
        <f>I97</f>
        <v>63</v>
      </c>
      <c r="J96" s="1">
        <f t="shared" si="16"/>
        <v>0</v>
      </c>
      <c r="K96" s="11">
        <f t="shared" si="16"/>
        <v>0</v>
      </c>
    </row>
    <row r="97" spans="1:11" ht="54" customHeight="1" x14ac:dyDescent="0.25">
      <c r="A97" s="71" t="s">
        <v>24</v>
      </c>
      <c r="B97" s="71"/>
      <c r="C97" s="63">
        <v>642</v>
      </c>
      <c r="D97" s="63"/>
      <c r="E97" s="3" t="s">
        <v>119</v>
      </c>
      <c r="F97" s="3" t="s">
        <v>121</v>
      </c>
      <c r="G97" s="3" t="s">
        <v>74</v>
      </c>
      <c r="H97" s="3">
        <v>240</v>
      </c>
      <c r="I97" s="1">
        <v>63</v>
      </c>
      <c r="J97" s="1">
        <v>0</v>
      </c>
      <c r="K97" s="11">
        <v>0</v>
      </c>
    </row>
    <row r="98" spans="1:11" ht="27" customHeight="1" x14ac:dyDescent="0.25">
      <c r="A98" s="59" t="s">
        <v>75</v>
      </c>
      <c r="B98" s="59"/>
      <c r="C98" s="68">
        <v>642</v>
      </c>
      <c r="D98" s="68"/>
      <c r="E98" s="6" t="s">
        <v>119</v>
      </c>
      <c r="F98" s="6">
        <v>12</v>
      </c>
      <c r="G98" s="6"/>
      <c r="H98" s="6"/>
      <c r="I98" s="7">
        <f>I99+I103+I107</f>
        <v>200</v>
      </c>
      <c r="J98" s="43">
        <f t="shared" ref="J98:K98" si="17">J99+J103+J107</f>
        <v>0</v>
      </c>
      <c r="K98" s="43">
        <f t="shared" si="17"/>
        <v>0</v>
      </c>
    </row>
    <row r="99" spans="1:11" ht="108" customHeight="1" x14ac:dyDescent="0.25">
      <c r="A99" s="62" t="s">
        <v>181</v>
      </c>
      <c r="B99" s="62"/>
      <c r="C99" s="63">
        <v>642</v>
      </c>
      <c r="D99" s="63"/>
      <c r="E99" s="42" t="s">
        <v>119</v>
      </c>
      <c r="F99" s="42">
        <v>12</v>
      </c>
      <c r="G99" s="42" t="s">
        <v>192</v>
      </c>
      <c r="H99" s="42"/>
      <c r="I99" s="41">
        <f>I100</f>
        <v>60</v>
      </c>
      <c r="J99" s="41">
        <f t="shared" ref="J99:K101" si="18">J100</f>
        <v>0</v>
      </c>
      <c r="K99" s="41">
        <f t="shared" si="18"/>
        <v>0</v>
      </c>
    </row>
    <row r="100" spans="1:11" ht="45" customHeight="1" x14ac:dyDescent="0.25">
      <c r="A100" s="66" t="s">
        <v>191</v>
      </c>
      <c r="B100" s="67"/>
      <c r="C100" s="63">
        <v>642</v>
      </c>
      <c r="D100" s="63"/>
      <c r="E100" s="42" t="s">
        <v>119</v>
      </c>
      <c r="F100" s="42">
        <v>12</v>
      </c>
      <c r="G100" s="42" t="s">
        <v>164</v>
      </c>
      <c r="H100" s="42"/>
      <c r="I100" s="41">
        <f>I101</f>
        <v>60</v>
      </c>
      <c r="J100" s="41">
        <f t="shared" si="18"/>
        <v>0</v>
      </c>
      <c r="K100" s="41">
        <f t="shared" si="18"/>
        <v>0</v>
      </c>
    </row>
    <row r="101" spans="1:11" ht="81.75" customHeight="1" x14ac:dyDescent="0.25">
      <c r="A101" s="66" t="s">
        <v>169</v>
      </c>
      <c r="B101" s="67"/>
      <c r="C101" s="63">
        <v>642</v>
      </c>
      <c r="D101" s="63"/>
      <c r="E101" s="42" t="s">
        <v>119</v>
      </c>
      <c r="F101" s="42">
        <v>12</v>
      </c>
      <c r="G101" s="42" t="s">
        <v>164</v>
      </c>
      <c r="H101" s="42"/>
      <c r="I101" s="41">
        <f>I102</f>
        <v>60</v>
      </c>
      <c r="J101" s="41">
        <f t="shared" si="18"/>
        <v>0</v>
      </c>
      <c r="K101" s="41">
        <f t="shared" si="18"/>
        <v>0</v>
      </c>
    </row>
    <row r="102" spans="1:11" ht="58.5" customHeight="1" x14ac:dyDescent="0.25">
      <c r="A102" s="62" t="s">
        <v>24</v>
      </c>
      <c r="B102" s="62"/>
      <c r="C102" s="63">
        <v>642</v>
      </c>
      <c r="D102" s="63"/>
      <c r="E102" s="42" t="s">
        <v>119</v>
      </c>
      <c r="F102" s="42">
        <v>12</v>
      </c>
      <c r="G102" s="42" t="s">
        <v>164</v>
      </c>
      <c r="H102" s="42">
        <v>240</v>
      </c>
      <c r="I102" s="41">
        <v>60</v>
      </c>
      <c r="J102" s="41">
        <v>0</v>
      </c>
      <c r="K102" s="41">
        <v>0</v>
      </c>
    </row>
    <row r="103" spans="1:11" ht="84" customHeight="1" x14ac:dyDescent="0.25">
      <c r="A103" s="62" t="s">
        <v>182</v>
      </c>
      <c r="B103" s="62"/>
      <c r="C103" s="63">
        <v>642</v>
      </c>
      <c r="D103" s="63"/>
      <c r="E103" s="3" t="s">
        <v>119</v>
      </c>
      <c r="F103" s="3">
        <v>12</v>
      </c>
      <c r="G103" s="10" t="s">
        <v>76</v>
      </c>
      <c r="H103" s="3"/>
      <c r="I103" s="1">
        <f t="shared" ref="I103:K105" si="19">I104</f>
        <v>110</v>
      </c>
      <c r="J103" s="1">
        <f t="shared" si="19"/>
        <v>0</v>
      </c>
      <c r="K103" s="11">
        <f t="shared" si="19"/>
        <v>0</v>
      </c>
    </row>
    <row r="104" spans="1:11" ht="61.5" customHeight="1" x14ac:dyDescent="0.25">
      <c r="A104" s="62" t="s">
        <v>188</v>
      </c>
      <c r="B104" s="62"/>
      <c r="C104" s="63">
        <v>642</v>
      </c>
      <c r="D104" s="63"/>
      <c r="E104" s="3" t="s">
        <v>119</v>
      </c>
      <c r="F104" s="3">
        <v>12</v>
      </c>
      <c r="G104" s="3" t="s">
        <v>78</v>
      </c>
      <c r="H104" s="3"/>
      <c r="I104" s="1">
        <f t="shared" si="19"/>
        <v>110</v>
      </c>
      <c r="J104" s="1">
        <f t="shared" si="19"/>
        <v>0</v>
      </c>
      <c r="K104" s="11">
        <f t="shared" si="19"/>
        <v>0</v>
      </c>
    </row>
    <row r="105" spans="1:11" ht="104.25" customHeight="1" x14ac:dyDescent="0.25">
      <c r="A105" s="62" t="s">
        <v>77</v>
      </c>
      <c r="B105" s="62"/>
      <c r="C105" s="63">
        <v>642</v>
      </c>
      <c r="D105" s="63"/>
      <c r="E105" s="3" t="s">
        <v>119</v>
      </c>
      <c r="F105" s="3">
        <v>12</v>
      </c>
      <c r="G105" s="3" t="s">
        <v>79</v>
      </c>
      <c r="H105" s="3"/>
      <c r="I105" s="1">
        <f t="shared" si="19"/>
        <v>110</v>
      </c>
      <c r="J105" s="1">
        <v>0</v>
      </c>
      <c r="K105" s="11">
        <f t="shared" si="19"/>
        <v>0</v>
      </c>
    </row>
    <row r="106" spans="1:11" ht="54" customHeight="1" x14ac:dyDescent="0.25">
      <c r="A106" s="62" t="s">
        <v>24</v>
      </c>
      <c r="B106" s="62"/>
      <c r="C106" s="63">
        <v>642</v>
      </c>
      <c r="D106" s="63"/>
      <c r="E106" s="3" t="s">
        <v>119</v>
      </c>
      <c r="F106" s="3">
        <v>12</v>
      </c>
      <c r="G106" s="3" t="s">
        <v>79</v>
      </c>
      <c r="H106" s="3">
        <v>240</v>
      </c>
      <c r="I106" s="1">
        <v>110</v>
      </c>
      <c r="J106" s="1">
        <v>0</v>
      </c>
      <c r="K106" s="11">
        <v>0</v>
      </c>
    </row>
    <row r="107" spans="1:11" ht="95.25" customHeight="1" x14ac:dyDescent="0.25">
      <c r="A107" s="62" t="s">
        <v>185</v>
      </c>
      <c r="B107" s="62"/>
      <c r="C107" s="63">
        <v>642</v>
      </c>
      <c r="D107" s="63"/>
      <c r="E107" s="3" t="s">
        <v>119</v>
      </c>
      <c r="F107" s="3">
        <v>12</v>
      </c>
      <c r="G107" s="3" t="s">
        <v>80</v>
      </c>
      <c r="H107" s="3"/>
      <c r="I107" s="1">
        <f t="shared" ref="I107:K109" si="20">I108</f>
        <v>30</v>
      </c>
      <c r="J107" s="1">
        <f t="shared" si="20"/>
        <v>0</v>
      </c>
      <c r="K107" s="11">
        <f t="shared" si="20"/>
        <v>0</v>
      </c>
    </row>
    <row r="108" spans="1:11" ht="105.75" customHeight="1" x14ac:dyDescent="0.25">
      <c r="A108" s="62" t="s">
        <v>189</v>
      </c>
      <c r="B108" s="62"/>
      <c r="C108" s="63">
        <v>642</v>
      </c>
      <c r="D108" s="63"/>
      <c r="E108" s="3" t="s">
        <v>119</v>
      </c>
      <c r="F108" s="3">
        <v>12</v>
      </c>
      <c r="G108" s="3" t="s">
        <v>81</v>
      </c>
      <c r="H108" s="3"/>
      <c r="I108" s="1">
        <f t="shared" si="20"/>
        <v>30</v>
      </c>
      <c r="J108" s="1">
        <f t="shared" si="20"/>
        <v>0</v>
      </c>
      <c r="K108" s="11">
        <f t="shared" si="20"/>
        <v>0</v>
      </c>
    </row>
    <row r="109" spans="1:11" ht="81.75" customHeight="1" x14ac:dyDescent="0.25">
      <c r="A109" s="62" t="s">
        <v>190</v>
      </c>
      <c r="B109" s="62"/>
      <c r="C109" s="63">
        <v>642</v>
      </c>
      <c r="D109" s="63"/>
      <c r="E109" s="3" t="s">
        <v>119</v>
      </c>
      <c r="F109" s="3">
        <v>12</v>
      </c>
      <c r="G109" s="3" t="s">
        <v>82</v>
      </c>
      <c r="H109" s="3"/>
      <c r="I109" s="1">
        <f>I110</f>
        <v>30</v>
      </c>
      <c r="J109" s="1">
        <f t="shared" si="20"/>
        <v>0</v>
      </c>
      <c r="K109" s="11">
        <f t="shared" si="20"/>
        <v>0</v>
      </c>
    </row>
    <row r="110" spans="1:11" ht="56.25" customHeight="1" x14ac:dyDescent="0.25">
      <c r="A110" s="62" t="s">
        <v>24</v>
      </c>
      <c r="B110" s="62"/>
      <c r="C110" s="63">
        <v>642</v>
      </c>
      <c r="D110" s="63"/>
      <c r="E110" s="3" t="s">
        <v>119</v>
      </c>
      <c r="F110" s="3">
        <v>12</v>
      </c>
      <c r="G110" s="3" t="s">
        <v>82</v>
      </c>
      <c r="H110" s="3">
        <v>240</v>
      </c>
      <c r="I110" s="1">
        <v>30</v>
      </c>
      <c r="J110" s="1">
        <v>0</v>
      </c>
      <c r="K110" s="11">
        <v>0</v>
      </c>
    </row>
    <row r="111" spans="1:11" ht="28.5" customHeight="1" x14ac:dyDescent="0.25">
      <c r="A111" s="59" t="s">
        <v>83</v>
      </c>
      <c r="B111" s="59"/>
      <c r="C111" s="68">
        <v>642</v>
      </c>
      <c r="D111" s="68"/>
      <c r="E111" s="6" t="s">
        <v>127</v>
      </c>
      <c r="F111" s="6"/>
      <c r="G111" s="6"/>
      <c r="H111" s="6"/>
      <c r="I111" s="7">
        <f t="shared" ref="I111:K112" si="21">I112</f>
        <v>4259.8599999999997</v>
      </c>
      <c r="J111" s="7">
        <f t="shared" si="21"/>
        <v>2119.7869999999998</v>
      </c>
      <c r="K111" s="12">
        <f t="shared" si="21"/>
        <v>2134.5659999999998</v>
      </c>
    </row>
    <row r="112" spans="1:11" x14ac:dyDescent="0.25">
      <c r="A112" s="59" t="s">
        <v>84</v>
      </c>
      <c r="B112" s="59"/>
      <c r="C112" s="68">
        <v>642</v>
      </c>
      <c r="D112" s="68"/>
      <c r="E112" s="6" t="s">
        <v>127</v>
      </c>
      <c r="F112" s="6" t="s">
        <v>120</v>
      </c>
      <c r="G112" s="6"/>
      <c r="H112" s="6"/>
      <c r="I112" s="7">
        <f t="shared" si="21"/>
        <v>4259.8599999999997</v>
      </c>
      <c r="J112" s="29">
        <f t="shared" si="21"/>
        <v>2119.7869999999998</v>
      </c>
      <c r="K112" s="29">
        <f t="shared" si="21"/>
        <v>2134.5659999999998</v>
      </c>
    </row>
    <row r="113" spans="1:11" ht="27" customHeight="1" x14ac:dyDescent="0.25">
      <c r="A113" s="62" t="s">
        <v>179</v>
      </c>
      <c r="B113" s="62"/>
      <c r="C113" s="74">
        <v>642</v>
      </c>
      <c r="D113" s="75"/>
      <c r="E113" s="80" t="s">
        <v>127</v>
      </c>
      <c r="F113" s="80" t="s">
        <v>120</v>
      </c>
      <c r="G113" s="80" t="s">
        <v>85</v>
      </c>
      <c r="H113" s="83"/>
      <c r="I113" s="61">
        <f>I116+I130+I137</f>
        <v>4259.8599999999997</v>
      </c>
      <c r="J113" s="61">
        <f t="shared" ref="J113:K113" si="22">J116+J130+J135+J137</f>
        <v>2119.7869999999998</v>
      </c>
      <c r="K113" s="61">
        <f t="shared" si="22"/>
        <v>2134.5659999999998</v>
      </c>
    </row>
    <row r="114" spans="1:11" ht="55.5" customHeight="1" x14ac:dyDescent="0.25">
      <c r="A114" s="62"/>
      <c r="B114" s="62"/>
      <c r="C114" s="76"/>
      <c r="D114" s="77"/>
      <c r="E114" s="81"/>
      <c r="F114" s="81"/>
      <c r="G114" s="81"/>
      <c r="H114" s="83"/>
      <c r="I114" s="61"/>
      <c r="J114" s="61"/>
      <c r="K114" s="61"/>
    </row>
    <row r="115" spans="1:11" ht="15" hidden="1" customHeight="1" x14ac:dyDescent="0.25">
      <c r="A115" s="62"/>
      <c r="B115" s="62"/>
      <c r="C115" s="78"/>
      <c r="D115" s="79"/>
      <c r="E115" s="82"/>
      <c r="F115" s="82"/>
      <c r="G115" s="82"/>
      <c r="H115" s="83"/>
      <c r="I115" s="61"/>
      <c r="J115" s="61"/>
      <c r="K115" s="61"/>
    </row>
    <row r="116" spans="1:11" ht="57" customHeight="1" x14ac:dyDescent="0.25">
      <c r="A116" s="62" t="s">
        <v>86</v>
      </c>
      <c r="B116" s="62"/>
      <c r="C116" s="63">
        <v>642</v>
      </c>
      <c r="D116" s="63"/>
      <c r="E116" s="3" t="s">
        <v>127</v>
      </c>
      <c r="F116" s="3" t="s">
        <v>120</v>
      </c>
      <c r="G116" s="3" t="s">
        <v>87</v>
      </c>
      <c r="H116" s="3"/>
      <c r="I116" s="54">
        <f>I117+I119+I122+I124+I128+I126</f>
        <v>3854.0259999999998</v>
      </c>
      <c r="J116" s="51">
        <f>J117+J119+J122+J124+J128+J126</f>
        <v>1868.3919999999998</v>
      </c>
      <c r="K116" s="54">
        <f>K117+K119+K122+K124+K128+K126</f>
        <v>1883.1709999999998</v>
      </c>
    </row>
    <row r="117" spans="1:11" ht="33.75" customHeight="1" x14ac:dyDescent="0.25">
      <c r="A117" s="71" t="s">
        <v>88</v>
      </c>
      <c r="B117" s="71"/>
      <c r="C117" s="63">
        <v>642</v>
      </c>
      <c r="D117" s="63"/>
      <c r="E117" s="3" t="s">
        <v>127</v>
      </c>
      <c r="F117" s="3" t="s">
        <v>120</v>
      </c>
      <c r="G117" s="3" t="s">
        <v>89</v>
      </c>
      <c r="H117" s="3"/>
      <c r="I117" s="1">
        <f>I118</f>
        <v>3000.9119999999998</v>
      </c>
      <c r="J117" s="1">
        <f>J118</f>
        <v>1207.278</v>
      </c>
      <c r="K117" s="11">
        <f>K118</f>
        <v>1247.357</v>
      </c>
    </row>
    <row r="118" spans="1:11" ht="57" customHeight="1" x14ac:dyDescent="0.25">
      <c r="A118" s="71" t="s">
        <v>24</v>
      </c>
      <c r="B118" s="71"/>
      <c r="C118" s="63">
        <v>642</v>
      </c>
      <c r="D118" s="63"/>
      <c r="E118" s="3" t="s">
        <v>127</v>
      </c>
      <c r="F118" s="3" t="s">
        <v>120</v>
      </c>
      <c r="G118" s="3" t="s">
        <v>89</v>
      </c>
      <c r="H118" s="3">
        <v>240</v>
      </c>
      <c r="I118" s="1">
        <v>3000.9119999999998</v>
      </c>
      <c r="J118" s="51">
        <v>1207.278</v>
      </c>
      <c r="K118" s="51">
        <v>1247.357</v>
      </c>
    </row>
    <row r="119" spans="1:11" ht="53.25" customHeight="1" x14ac:dyDescent="0.25">
      <c r="A119" s="62" t="s">
        <v>137</v>
      </c>
      <c r="B119" s="62"/>
      <c r="C119" s="63">
        <v>642</v>
      </c>
      <c r="D119" s="63"/>
      <c r="E119" s="3" t="s">
        <v>127</v>
      </c>
      <c r="F119" s="3" t="s">
        <v>120</v>
      </c>
      <c r="G119" s="3" t="s">
        <v>90</v>
      </c>
      <c r="H119" s="3"/>
      <c r="I119" s="1">
        <f>I120</f>
        <v>184.214</v>
      </c>
      <c r="J119" s="1">
        <f>J120</f>
        <v>184.214</v>
      </c>
      <c r="K119" s="40">
        <f>K120</f>
        <v>184.214</v>
      </c>
    </row>
    <row r="120" spans="1:11" ht="44.25" customHeight="1" x14ac:dyDescent="0.25">
      <c r="A120" s="71" t="s">
        <v>24</v>
      </c>
      <c r="B120" s="71"/>
      <c r="C120" s="63">
        <v>642</v>
      </c>
      <c r="D120" s="63"/>
      <c r="E120" s="63" t="s">
        <v>127</v>
      </c>
      <c r="F120" s="63" t="s">
        <v>120</v>
      </c>
      <c r="G120" s="63" t="s">
        <v>90</v>
      </c>
      <c r="H120" s="63">
        <v>240</v>
      </c>
      <c r="I120" s="61">
        <v>184.214</v>
      </c>
      <c r="J120" s="61">
        <v>184.214</v>
      </c>
      <c r="K120" s="61">
        <v>184.214</v>
      </c>
    </row>
    <row r="121" spans="1:11" ht="10.5" customHeight="1" x14ac:dyDescent="0.25">
      <c r="A121" s="71"/>
      <c r="B121" s="71"/>
      <c r="C121" s="63"/>
      <c r="D121" s="63"/>
      <c r="E121" s="63"/>
      <c r="F121" s="63"/>
      <c r="G121" s="63"/>
      <c r="H121" s="63"/>
      <c r="I121" s="61"/>
      <c r="J121" s="61"/>
      <c r="K121" s="61"/>
    </row>
    <row r="122" spans="1:11" ht="28.5" customHeight="1" x14ac:dyDescent="0.25">
      <c r="A122" s="62" t="s">
        <v>138</v>
      </c>
      <c r="B122" s="62"/>
      <c r="C122" s="63">
        <v>642</v>
      </c>
      <c r="D122" s="63"/>
      <c r="E122" s="3" t="s">
        <v>127</v>
      </c>
      <c r="F122" s="3" t="s">
        <v>120</v>
      </c>
      <c r="G122" s="3" t="s">
        <v>91</v>
      </c>
      <c r="H122" s="3"/>
      <c r="I122" s="1">
        <f>I123</f>
        <v>179.6</v>
      </c>
      <c r="J122" s="1">
        <f>J123</f>
        <v>179.6</v>
      </c>
      <c r="K122" s="11">
        <f>K123</f>
        <v>179.6</v>
      </c>
    </row>
    <row r="123" spans="1:11" ht="54.75" customHeight="1" x14ac:dyDescent="0.25">
      <c r="A123" s="71" t="s">
        <v>24</v>
      </c>
      <c r="B123" s="71"/>
      <c r="C123" s="63">
        <v>642</v>
      </c>
      <c r="D123" s="63"/>
      <c r="E123" s="3" t="s">
        <v>127</v>
      </c>
      <c r="F123" s="3" t="s">
        <v>120</v>
      </c>
      <c r="G123" s="3" t="s">
        <v>91</v>
      </c>
      <c r="H123" s="3">
        <v>240</v>
      </c>
      <c r="I123" s="1">
        <v>179.6</v>
      </c>
      <c r="J123" s="36">
        <v>179.6</v>
      </c>
      <c r="K123" s="36">
        <v>179.6</v>
      </c>
    </row>
    <row r="124" spans="1:11" ht="30" customHeight="1" x14ac:dyDescent="0.25">
      <c r="A124" s="62" t="s">
        <v>130</v>
      </c>
      <c r="B124" s="62"/>
      <c r="C124" s="63">
        <v>642</v>
      </c>
      <c r="D124" s="63"/>
      <c r="E124" s="3" t="s">
        <v>127</v>
      </c>
      <c r="F124" s="3" t="s">
        <v>120</v>
      </c>
      <c r="G124" s="3" t="s">
        <v>92</v>
      </c>
      <c r="H124" s="3"/>
      <c r="I124" s="1">
        <f>I125</f>
        <v>230</v>
      </c>
      <c r="J124" s="1">
        <f>J125</f>
        <v>0</v>
      </c>
      <c r="K124" s="11">
        <f>K125</f>
        <v>0</v>
      </c>
    </row>
    <row r="125" spans="1:11" ht="51.75" customHeight="1" x14ac:dyDescent="0.25">
      <c r="A125" s="71" t="s">
        <v>24</v>
      </c>
      <c r="B125" s="71"/>
      <c r="C125" s="63">
        <v>642</v>
      </c>
      <c r="D125" s="63"/>
      <c r="E125" s="3" t="s">
        <v>127</v>
      </c>
      <c r="F125" s="3" t="s">
        <v>120</v>
      </c>
      <c r="G125" s="3" t="s">
        <v>92</v>
      </c>
      <c r="H125" s="3">
        <v>240</v>
      </c>
      <c r="I125" s="1">
        <v>230</v>
      </c>
      <c r="J125" s="1">
        <v>0</v>
      </c>
      <c r="K125" s="11">
        <v>0</v>
      </c>
    </row>
    <row r="126" spans="1:11" ht="43.5" customHeight="1" x14ac:dyDescent="0.25">
      <c r="A126" s="84" t="s">
        <v>174</v>
      </c>
      <c r="B126" s="69"/>
      <c r="C126" s="53" t="s">
        <v>126</v>
      </c>
      <c r="D126" s="53"/>
      <c r="E126" s="53" t="s">
        <v>127</v>
      </c>
      <c r="F126" s="53" t="s">
        <v>120</v>
      </c>
      <c r="G126" s="53" t="s">
        <v>93</v>
      </c>
      <c r="H126" s="53"/>
      <c r="I126" s="54">
        <f>I127</f>
        <v>100</v>
      </c>
      <c r="J126" s="54">
        <f t="shared" ref="J126:K126" si="23">J127</f>
        <v>100</v>
      </c>
      <c r="K126" s="54">
        <f t="shared" si="23"/>
        <v>100</v>
      </c>
    </row>
    <row r="127" spans="1:11" ht="51.75" customHeight="1" x14ac:dyDescent="0.25">
      <c r="A127" s="71" t="s">
        <v>24</v>
      </c>
      <c r="B127" s="71"/>
      <c r="C127" s="53" t="s">
        <v>126</v>
      </c>
      <c r="D127" s="53"/>
      <c r="E127" s="53" t="s">
        <v>127</v>
      </c>
      <c r="F127" s="53" t="s">
        <v>120</v>
      </c>
      <c r="G127" s="53" t="s">
        <v>93</v>
      </c>
      <c r="H127" s="53" t="s">
        <v>145</v>
      </c>
      <c r="I127" s="54">
        <v>100</v>
      </c>
      <c r="J127" s="54">
        <v>100</v>
      </c>
      <c r="K127" s="54">
        <v>100</v>
      </c>
    </row>
    <row r="128" spans="1:11" ht="69" customHeight="1" x14ac:dyDescent="0.25">
      <c r="A128" s="84" t="s">
        <v>170</v>
      </c>
      <c r="B128" s="69"/>
      <c r="C128" s="44" t="s">
        <v>126</v>
      </c>
      <c r="D128" s="44"/>
      <c r="E128" s="44" t="s">
        <v>127</v>
      </c>
      <c r="F128" s="44" t="s">
        <v>120</v>
      </c>
      <c r="G128" s="44" t="s">
        <v>171</v>
      </c>
      <c r="H128" s="44"/>
      <c r="I128" s="45">
        <f>I129</f>
        <v>159.30000000000001</v>
      </c>
      <c r="J128" s="45">
        <f>J129</f>
        <v>197.3</v>
      </c>
      <c r="K128" s="45">
        <f>K129</f>
        <v>172</v>
      </c>
    </row>
    <row r="129" spans="1:11" ht="57.75" customHeight="1" x14ac:dyDescent="0.25">
      <c r="A129" s="71" t="s">
        <v>24</v>
      </c>
      <c r="B129" s="71"/>
      <c r="C129" s="44" t="s">
        <v>126</v>
      </c>
      <c r="D129" s="44"/>
      <c r="E129" s="44" t="s">
        <v>127</v>
      </c>
      <c r="F129" s="44" t="s">
        <v>120</v>
      </c>
      <c r="G129" s="53" t="s">
        <v>171</v>
      </c>
      <c r="H129" s="44" t="s">
        <v>145</v>
      </c>
      <c r="I129" s="45">
        <v>159.30000000000001</v>
      </c>
      <c r="J129" s="45">
        <v>197.3</v>
      </c>
      <c r="K129" s="45">
        <v>172</v>
      </c>
    </row>
    <row r="130" spans="1:11" ht="57.75" customHeight="1" x14ac:dyDescent="0.25">
      <c r="A130" s="62" t="s">
        <v>139</v>
      </c>
      <c r="B130" s="62"/>
      <c r="C130" s="63">
        <v>642</v>
      </c>
      <c r="D130" s="63"/>
      <c r="E130" s="3" t="s">
        <v>127</v>
      </c>
      <c r="F130" s="3" t="s">
        <v>120</v>
      </c>
      <c r="G130" s="3" t="s">
        <v>94</v>
      </c>
      <c r="H130" s="3"/>
      <c r="I130" s="30">
        <f>I131+I133+I135</f>
        <v>270.834</v>
      </c>
      <c r="J130" s="52">
        <f t="shared" ref="J130:K130" si="24">J131+J133+J135</f>
        <v>251.39500000000001</v>
      </c>
      <c r="K130" s="52">
        <f t="shared" si="24"/>
        <v>251.39500000000001</v>
      </c>
    </row>
    <row r="131" spans="1:11" ht="30.75" customHeight="1" x14ac:dyDescent="0.25">
      <c r="A131" s="62" t="s">
        <v>140</v>
      </c>
      <c r="B131" s="62"/>
      <c r="C131" s="63">
        <v>642</v>
      </c>
      <c r="D131" s="63"/>
      <c r="E131" s="3" t="s">
        <v>127</v>
      </c>
      <c r="F131" s="3" t="s">
        <v>120</v>
      </c>
      <c r="G131" s="3" t="s">
        <v>95</v>
      </c>
      <c r="H131" s="3"/>
      <c r="I131" s="30">
        <f>I132</f>
        <v>151.39500000000001</v>
      </c>
      <c r="J131" s="30">
        <f>J132</f>
        <v>151.39500000000001</v>
      </c>
      <c r="K131" s="30">
        <f>K132</f>
        <v>151.39500000000001</v>
      </c>
    </row>
    <row r="132" spans="1:11" ht="53.25" customHeight="1" x14ac:dyDescent="0.25">
      <c r="A132" s="71" t="s">
        <v>24</v>
      </c>
      <c r="B132" s="71"/>
      <c r="C132" s="63">
        <v>642</v>
      </c>
      <c r="D132" s="63"/>
      <c r="E132" s="3" t="s">
        <v>127</v>
      </c>
      <c r="F132" s="3" t="s">
        <v>120</v>
      </c>
      <c r="G132" s="3" t="s">
        <v>95</v>
      </c>
      <c r="H132" s="3">
        <v>240</v>
      </c>
      <c r="I132" s="30">
        <v>151.39500000000001</v>
      </c>
      <c r="J132" s="54">
        <v>151.39500000000001</v>
      </c>
      <c r="K132" s="54">
        <v>151.39500000000001</v>
      </c>
    </row>
    <row r="133" spans="1:11" ht="233.25" customHeight="1" x14ac:dyDescent="0.25">
      <c r="A133" s="84" t="s">
        <v>165</v>
      </c>
      <c r="B133" s="69"/>
      <c r="C133" s="63">
        <v>642</v>
      </c>
      <c r="D133" s="63"/>
      <c r="E133" s="37" t="s">
        <v>127</v>
      </c>
      <c r="F133" s="37" t="s">
        <v>120</v>
      </c>
      <c r="G133" s="37" t="s">
        <v>166</v>
      </c>
      <c r="H133" s="37"/>
      <c r="I133" s="36">
        <f>I134</f>
        <v>100</v>
      </c>
      <c r="J133" s="36">
        <f t="shared" ref="J133:K133" si="25">J134</f>
        <v>100</v>
      </c>
      <c r="K133" s="36">
        <f t="shared" si="25"/>
        <v>100</v>
      </c>
    </row>
    <row r="134" spans="1:11" ht="53.25" customHeight="1" x14ac:dyDescent="0.25">
      <c r="A134" s="71" t="s">
        <v>24</v>
      </c>
      <c r="B134" s="71"/>
      <c r="C134" s="63">
        <v>642</v>
      </c>
      <c r="D134" s="63"/>
      <c r="E134" s="37" t="s">
        <v>127</v>
      </c>
      <c r="F134" s="37" t="s">
        <v>120</v>
      </c>
      <c r="G134" s="37" t="s">
        <v>166</v>
      </c>
      <c r="H134" s="37">
        <v>240</v>
      </c>
      <c r="I134" s="36">
        <v>100</v>
      </c>
      <c r="J134" s="36">
        <v>100</v>
      </c>
      <c r="K134" s="36">
        <v>100</v>
      </c>
    </row>
    <row r="135" spans="1:11" ht="55.5" customHeight="1" x14ac:dyDescent="0.25">
      <c r="A135" s="62" t="s">
        <v>167</v>
      </c>
      <c r="B135" s="62"/>
      <c r="C135" s="63">
        <v>642</v>
      </c>
      <c r="D135" s="63"/>
      <c r="E135" s="3" t="s">
        <v>127</v>
      </c>
      <c r="F135" s="3" t="s">
        <v>120</v>
      </c>
      <c r="G135" s="3" t="s">
        <v>168</v>
      </c>
      <c r="H135" s="3"/>
      <c r="I135" s="30">
        <f>I136</f>
        <v>19.439</v>
      </c>
      <c r="J135" s="30">
        <f>J136</f>
        <v>0</v>
      </c>
      <c r="K135" s="30">
        <f>K136</f>
        <v>0</v>
      </c>
    </row>
    <row r="136" spans="1:11" ht="60" customHeight="1" x14ac:dyDescent="0.25">
      <c r="A136" s="71" t="s">
        <v>96</v>
      </c>
      <c r="B136" s="71"/>
      <c r="C136" s="63">
        <v>642</v>
      </c>
      <c r="D136" s="63"/>
      <c r="E136" s="3" t="s">
        <v>127</v>
      </c>
      <c r="F136" s="3" t="s">
        <v>120</v>
      </c>
      <c r="G136" s="49" t="s">
        <v>168</v>
      </c>
      <c r="H136" s="3">
        <v>240</v>
      </c>
      <c r="I136" s="30">
        <v>19.439</v>
      </c>
      <c r="J136" s="30">
        <v>0</v>
      </c>
      <c r="K136" s="30">
        <v>0</v>
      </c>
    </row>
    <row r="137" spans="1:11" ht="32.25" customHeight="1" x14ac:dyDescent="0.25">
      <c r="A137" s="62" t="s">
        <v>97</v>
      </c>
      <c r="B137" s="62"/>
      <c r="C137" s="63">
        <v>642</v>
      </c>
      <c r="D137" s="63"/>
      <c r="E137" s="3" t="s">
        <v>127</v>
      </c>
      <c r="F137" s="3" t="s">
        <v>120</v>
      </c>
      <c r="G137" s="3" t="s">
        <v>98</v>
      </c>
      <c r="H137" s="3"/>
      <c r="I137" s="30">
        <f t="shared" ref="I137:K138" si="26">I138</f>
        <v>135</v>
      </c>
      <c r="J137" s="30">
        <f t="shared" si="26"/>
        <v>0</v>
      </c>
      <c r="K137" s="30">
        <f t="shared" si="26"/>
        <v>0</v>
      </c>
    </row>
    <row r="138" spans="1:11" ht="93" customHeight="1" x14ac:dyDescent="0.25">
      <c r="A138" s="62" t="s">
        <v>148</v>
      </c>
      <c r="B138" s="62"/>
      <c r="C138" s="63">
        <v>642</v>
      </c>
      <c r="D138" s="63"/>
      <c r="E138" s="3" t="s">
        <v>127</v>
      </c>
      <c r="F138" s="3" t="s">
        <v>120</v>
      </c>
      <c r="G138" s="3" t="s">
        <v>99</v>
      </c>
      <c r="H138" s="3"/>
      <c r="I138" s="30">
        <f t="shared" si="26"/>
        <v>135</v>
      </c>
      <c r="J138" s="30">
        <f t="shared" si="26"/>
        <v>0</v>
      </c>
      <c r="K138" s="30">
        <f t="shared" si="26"/>
        <v>0</v>
      </c>
    </row>
    <row r="139" spans="1:11" ht="52.5" customHeight="1" x14ac:dyDescent="0.25">
      <c r="A139" s="71" t="s">
        <v>24</v>
      </c>
      <c r="B139" s="71"/>
      <c r="C139" s="63">
        <v>642</v>
      </c>
      <c r="D139" s="63"/>
      <c r="E139" s="3" t="s">
        <v>127</v>
      </c>
      <c r="F139" s="3" t="s">
        <v>120</v>
      </c>
      <c r="G139" s="3" t="s">
        <v>99</v>
      </c>
      <c r="H139" s="3">
        <v>240</v>
      </c>
      <c r="I139" s="30">
        <v>135</v>
      </c>
      <c r="J139" s="30">
        <v>0</v>
      </c>
      <c r="K139" s="30">
        <v>0</v>
      </c>
    </row>
    <row r="140" spans="1:11" ht="15" customHeight="1" x14ac:dyDescent="0.25">
      <c r="A140" s="72" t="s">
        <v>135</v>
      </c>
      <c r="B140" s="73"/>
      <c r="C140" s="17" t="s">
        <v>126</v>
      </c>
      <c r="D140" s="17"/>
      <c r="E140" s="17" t="s">
        <v>122</v>
      </c>
      <c r="F140" s="17"/>
      <c r="G140" s="17"/>
      <c r="H140" s="17"/>
      <c r="I140" s="31">
        <f>I141</f>
        <v>40.200000000000003</v>
      </c>
      <c r="J140" s="31">
        <f t="shared" ref="I140:K145" si="27">J141</f>
        <v>40.200000000000003</v>
      </c>
      <c r="K140" s="31">
        <f t="shared" si="27"/>
        <v>40.200000000000003</v>
      </c>
    </row>
    <row r="141" spans="1:11" ht="27.75" customHeight="1" x14ac:dyDescent="0.25">
      <c r="A141" s="59" t="s">
        <v>100</v>
      </c>
      <c r="B141" s="59"/>
      <c r="C141" s="68">
        <v>642</v>
      </c>
      <c r="D141" s="68"/>
      <c r="E141" s="6" t="s">
        <v>122</v>
      </c>
      <c r="F141" s="6" t="s">
        <v>122</v>
      </c>
      <c r="G141" s="6"/>
      <c r="H141" s="6"/>
      <c r="I141" s="31">
        <f t="shared" si="27"/>
        <v>40.200000000000003</v>
      </c>
      <c r="J141" s="31">
        <f t="shared" si="27"/>
        <v>40.200000000000003</v>
      </c>
      <c r="K141" s="31">
        <f t="shared" si="27"/>
        <v>40.200000000000003</v>
      </c>
    </row>
    <row r="142" spans="1:11" ht="88.5" customHeight="1" x14ac:dyDescent="0.25">
      <c r="A142" s="62" t="s">
        <v>184</v>
      </c>
      <c r="B142" s="62"/>
      <c r="C142" s="63">
        <v>642</v>
      </c>
      <c r="D142" s="63"/>
      <c r="E142" s="3" t="s">
        <v>122</v>
      </c>
      <c r="F142" s="3" t="s">
        <v>122</v>
      </c>
      <c r="G142" s="3" t="s">
        <v>41</v>
      </c>
      <c r="H142" s="3"/>
      <c r="I142" s="30">
        <f t="shared" si="27"/>
        <v>40.200000000000003</v>
      </c>
      <c r="J142" s="30">
        <f t="shared" si="27"/>
        <v>40.200000000000003</v>
      </c>
      <c r="K142" s="30">
        <f t="shared" si="27"/>
        <v>40.200000000000003</v>
      </c>
    </row>
    <row r="143" spans="1:11" ht="123" customHeight="1" x14ac:dyDescent="0.25">
      <c r="A143" s="62" t="s">
        <v>183</v>
      </c>
      <c r="B143" s="62"/>
      <c r="C143" s="63">
        <v>642</v>
      </c>
      <c r="D143" s="63"/>
      <c r="E143" s="3" t="s">
        <v>122</v>
      </c>
      <c r="F143" s="3" t="s">
        <v>122</v>
      </c>
      <c r="G143" s="3" t="s">
        <v>42</v>
      </c>
      <c r="H143" s="3"/>
      <c r="I143" s="30">
        <f t="shared" si="27"/>
        <v>40.200000000000003</v>
      </c>
      <c r="J143" s="30">
        <f t="shared" si="27"/>
        <v>40.200000000000003</v>
      </c>
      <c r="K143" s="30">
        <f t="shared" si="27"/>
        <v>40.200000000000003</v>
      </c>
    </row>
    <row r="144" spans="1:11" ht="69.75" customHeight="1" x14ac:dyDescent="0.25">
      <c r="A144" s="62" t="s">
        <v>43</v>
      </c>
      <c r="B144" s="62"/>
      <c r="C144" s="63">
        <v>642</v>
      </c>
      <c r="D144" s="63"/>
      <c r="E144" s="3" t="s">
        <v>122</v>
      </c>
      <c r="F144" s="3" t="s">
        <v>122</v>
      </c>
      <c r="G144" s="3" t="s">
        <v>44</v>
      </c>
      <c r="H144" s="3"/>
      <c r="I144" s="30">
        <f t="shared" si="27"/>
        <v>40.200000000000003</v>
      </c>
      <c r="J144" s="30">
        <f t="shared" si="27"/>
        <v>40.200000000000003</v>
      </c>
      <c r="K144" s="30">
        <f t="shared" si="27"/>
        <v>40.200000000000003</v>
      </c>
    </row>
    <row r="145" spans="1:11" ht="90" customHeight="1" x14ac:dyDescent="0.25">
      <c r="A145" s="62" t="s">
        <v>101</v>
      </c>
      <c r="B145" s="62"/>
      <c r="C145" s="63">
        <v>642</v>
      </c>
      <c r="D145" s="63"/>
      <c r="E145" s="3" t="s">
        <v>122</v>
      </c>
      <c r="F145" s="3" t="s">
        <v>122</v>
      </c>
      <c r="G145" s="3" t="s">
        <v>102</v>
      </c>
      <c r="H145" s="3"/>
      <c r="I145" s="30">
        <f t="shared" si="27"/>
        <v>40.200000000000003</v>
      </c>
      <c r="J145" s="30">
        <f t="shared" si="27"/>
        <v>40.200000000000003</v>
      </c>
      <c r="K145" s="30">
        <f t="shared" si="27"/>
        <v>40.200000000000003</v>
      </c>
    </row>
    <row r="146" spans="1:11" ht="24" customHeight="1" x14ac:dyDescent="0.25">
      <c r="A146" s="62" t="s">
        <v>47</v>
      </c>
      <c r="B146" s="62"/>
      <c r="C146" s="63">
        <v>642</v>
      </c>
      <c r="D146" s="63"/>
      <c r="E146" s="3" t="s">
        <v>122</v>
      </c>
      <c r="F146" s="3" t="s">
        <v>122</v>
      </c>
      <c r="G146" s="3" t="s">
        <v>102</v>
      </c>
      <c r="H146" s="3">
        <v>540</v>
      </c>
      <c r="I146" s="30">
        <v>40.200000000000003</v>
      </c>
      <c r="J146" s="40">
        <v>40.200000000000003</v>
      </c>
      <c r="K146" s="40">
        <v>40.200000000000003</v>
      </c>
    </row>
    <row r="147" spans="1:11" ht="21" customHeight="1" x14ac:dyDescent="0.25">
      <c r="A147" s="59" t="s">
        <v>103</v>
      </c>
      <c r="B147" s="59"/>
      <c r="C147" s="68">
        <v>642</v>
      </c>
      <c r="D147" s="68"/>
      <c r="E147" s="6" t="s">
        <v>128</v>
      </c>
      <c r="F147" s="6"/>
      <c r="G147" s="6"/>
      <c r="H147" s="6"/>
      <c r="I147" s="31">
        <f t="shared" ref="I147:K148" si="28">I148</f>
        <v>10.7</v>
      </c>
      <c r="J147" s="31">
        <f t="shared" si="28"/>
        <v>10.7</v>
      </c>
      <c r="K147" s="31">
        <f t="shared" si="28"/>
        <v>10.7</v>
      </c>
    </row>
    <row r="148" spans="1:11" ht="21" customHeight="1" x14ac:dyDescent="0.25">
      <c r="A148" s="59" t="s">
        <v>104</v>
      </c>
      <c r="B148" s="59"/>
      <c r="C148" s="68">
        <v>642</v>
      </c>
      <c r="D148" s="68"/>
      <c r="E148" s="6" t="s">
        <v>128</v>
      </c>
      <c r="F148" s="6" t="s">
        <v>125</v>
      </c>
      <c r="G148" s="6"/>
      <c r="H148" s="6"/>
      <c r="I148" s="31">
        <f t="shared" si="28"/>
        <v>10.7</v>
      </c>
      <c r="J148" s="31">
        <f t="shared" si="28"/>
        <v>10.7</v>
      </c>
      <c r="K148" s="31">
        <f t="shared" si="28"/>
        <v>10.7</v>
      </c>
    </row>
    <row r="149" spans="1:11" ht="41.25" customHeight="1" x14ac:dyDescent="0.25">
      <c r="A149" s="62" t="s">
        <v>30</v>
      </c>
      <c r="B149" s="62"/>
      <c r="C149" s="63">
        <v>642</v>
      </c>
      <c r="D149" s="63"/>
      <c r="E149" s="63" t="s">
        <v>128</v>
      </c>
      <c r="F149" s="63" t="s">
        <v>125</v>
      </c>
      <c r="G149" s="63" t="s">
        <v>105</v>
      </c>
      <c r="H149" s="63"/>
      <c r="I149" s="70">
        <f>I152</f>
        <v>10.7</v>
      </c>
      <c r="J149" s="70">
        <f>J152</f>
        <v>10.7</v>
      </c>
      <c r="K149" s="70">
        <f>K152</f>
        <v>10.7</v>
      </c>
    </row>
    <row r="150" spans="1:11" ht="17.25" customHeight="1" x14ac:dyDescent="0.25">
      <c r="A150" s="62"/>
      <c r="B150" s="62"/>
      <c r="C150" s="63"/>
      <c r="D150" s="63"/>
      <c r="E150" s="63"/>
      <c r="F150" s="63"/>
      <c r="G150" s="63"/>
      <c r="H150" s="63"/>
      <c r="I150" s="70"/>
      <c r="J150" s="70"/>
      <c r="K150" s="70"/>
    </row>
    <row r="151" spans="1:11" ht="2.25" hidden="1" customHeight="1" x14ac:dyDescent="0.25">
      <c r="A151" s="62"/>
      <c r="B151" s="62"/>
      <c r="C151" s="63"/>
      <c r="D151" s="63"/>
      <c r="E151" s="63"/>
      <c r="F151" s="63"/>
      <c r="G151" s="63"/>
      <c r="H151" s="63"/>
      <c r="I151" s="70"/>
      <c r="J151" s="70"/>
      <c r="K151" s="70"/>
    </row>
    <row r="152" spans="1:11" ht="20.25" customHeight="1" x14ac:dyDescent="0.25">
      <c r="A152" s="62" t="s">
        <v>106</v>
      </c>
      <c r="B152" s="62"/>
      <c r="C152" s="63">
        <v>642</v>
      </c>
      <c r="D152" s="63"/>
      <c r="E152" s="63" t="s">
        <v>128</v>
      </c>
      <c r="F152" s="63" t="s">
        <v>125</v>
      </c>
      <c r="G152" s="63" t="s">
        <v>107</v>
      </c>
      <c r="H152" s="63"/>
      <c r="I152" s="70">
        <f>I154</f>
        <v>10.7</v>
      </c>
      <c r="J152" s="70">
        <f>J154</f>
        <v>10.7</v>
      </c>
      <c r="K152" s="70">
        <f>K154</f>
        <v>10.7</v>
      </c>
    </row>
    <row r="153" spans="1:11" ht="9.75" customHeight="1" x14ac:dyDescent="0.25">
      <c r="A153" s="62"/>
      <c r="B153" s="62"/>
      <c r="C153" s="63"/>
      <c r="D153" s="63"/>
      <c r="E153" s="63"/>
      <c r="F153" s="63"/>
      <c r="G153" s="63"/>
      <c r="H153" s="63"/>
      <c r="I153" s="70"/>
      <c r="J153" s="70"/>
      <c r="K153" s="70"/>
    </row>
    <row r="154" spans="1:11" ht="55.5" customHeight="1" x14ac:dyDescent="0.25">
      <c r="A154" s="71" t="s">
        <v>24</v>
      </c>
      <c r="B154" s="71"/>
      <c r="C154" s="63">
        <v>642</v>
      </c>
      <c r="D154" s="63"/>
      <c r="E154" s="63" t="s">
        <v>128</v>
      </c>
      <c r="F154" s="63" t="s">
        <v>125</v>
      </c>
      <c r="G154" s="63" t="s">
        <v>107</v>
      </c>
      <c r="H154" s="63">
        <v>240</v>
      </c>
      <c r="I154" s="70">
        <v>10.7</v>
      </c>
      <c r="J154" s="70">
        <v>10.7</v>
      </c>
      <c r="K154" s="70">
        <v>10.7</v>
      </c>
    </row>
    <row r="155" spans="1:11" ht="18.75" hidden="1" customHeight="1" x14ac:dyDescent="0.25">
      <c r="A155" s="71"/>
      <c r="B155" s="71"/>
      <c r="C155" s="63"/>
      <c r="D155" s="63"/>
      <c r="E155" s="63"/>
      <c r="F155" s="63"/>
      <c r="G155" s="63"/>
      <c r="H155" s="63"/>
      <c r="I155" s="70"/>
      <c r="J155" s="70"/>
      <c r="K155" s="70"/>
    </row>
    <row r="156" spans="1:11" ht="14.25" hidden="1" customHeight="1" x14ac:dyDescent="0.25">
      <c r="A156" s="71"/>
      <c r="B156" s="71"/>
      <c r="C156" s="63"/>
      <c r="D156" s="63"/>
      <c r="E156" s="63"/>
      <c r="F156" s="63"/>
      <c r="G156" s="63"/>
      <c r="H156" s="63"/>
      <c r="I156" s="70"/>
      <c r="J156" s="70"/>
      <c r="K156" s="70"/>
    </row>
    <row r="157" spans="1:11" ht="18.75" customHeight="1" x14ac:dyDescent="0.25">
      <c r="A157" s="59" t="s">
        <v>108</v>
      </c>
      <c r="B157" s="59"/>
      <c r="C157" s="68">
        <v>642</v>
      </c>
      <c r="D157" s="68"/>
      <c r="E157" s="6">
        <v>10</v>
      </c>
      <c r="F157" s="6"/>
      <c r="G157" s="6"/>
      <c r="H157" s="6"/>
      <c r="I157" s="31">
        <f t="shared" ref="I157:K158" si="29">I158</f>
        <v>1006.1</v>
      </c>
      <c r="J157" s="31">
        <f t="shared" si="29"/>
        <v>1006.1</v>
      </c>
      <c r="K157" s="31">
        <f t="shared" si="29"/>
        <v>1006.1</v>
      </c>
    </row>
    <row r="158" spans="1:11" ht="18.75" customHeight="1" x14ac:dyDescent="0.25">
      <c r="A158" s="59" t="s">
        <v>109</v>
      </c>
      <c r="B158" s="59"/>
      <c r="C158" s="68">
        <v>642</v>
      </c>
      <c r="D158" s="68"/>
      <c r="E158" s="6">
        <v>10</v>
      </c>
      <c r="F158" s="6" t="s">
        <v>125</v>
      </c>
      <c r="G158" s="6"/>
      <c r="H158" s="6"/>
      <c r="I158" s="31">
        <f t="shared" si="29"/>
        <v>1006.1</v>
      </c>
      <c r="J158" s="31">
        <f t="shared" si="29"/>
        <v>1006.1</v>
      </c>
      <c r="K158" s="31">
        <f t="shared" si="29"/>
        <v>1006.1</v>
      </c>
    </row>
    <row r="159" spans="1:11" ht="57" customHeight="1" x14ac:dyDescent="0.25">
      <c r="A159" s="62" t="s">
        <v>30</v>
      </c>
      <c r="B159" s="62"/>
      <c r="C159" s="63">
        <v>642</v>
      </c>
      <c r="D159" s="63"/>
      <c r="E159" s="3">
        <v>10</v>
      </c>
      <c r="F159" s="3" t="s">
        <v>125</v>
      </c>
      <c r="G159" s="3" t="s">
        <v>31</v>
      </c>
      <c r="H159" s="3"/>
      <c r="I159" s="30">
        <f t="shared" ref="I159:K160" si="30">I160</f>
        <v>1006.1</v>
      </c>
      <c r="J159" s="30">
        <f t="shared" si="30"/>
        <v>1006.1</v>
      </c>
      <c r="K159" s="30">
        <f t="shared" si="30"/>
        <v>1006.1</v>
      </c>
    </row>
    <row r="160" spans="1:11" ht="81.75" customHeight="1" x14ac:dyDescent="0.25">
      <c r="A160" s="62" t="s">
        <v>110</v>
      </c>
      <c r="B160" s="62"/>
      <c r="C160" s="63">
        <v>642</v>
      </c>
      <c r="D160" s="63"/>
      <c r="E160" s="3">
        <v>10</v>
      </c>
      <c r="F160" s="3" t="s">
        <v>125</v>
      </c>
      <c r="G160" s="3" t="s">
        <v>111</v>
      </c>
      <c r="H160" s="3"/>
      <c r="I160" s="30">
        <f t="shared" si="30"/>
        <v>1006.1</v>
      </c>
      <c r="J160" s="30">
        <f t="shared" si="30"/>
        <v>1006.1</v>
      </c>
      <c r="K160" s="30">
        <f t="shared" si="30"/>
        <v>1006.1</v>
      </c>
    </row>
    <row r="161" spans="1:11" ht="39.75" customHeight="1" x14ac:dyDescent="0.25">
      <c r="A161" s="66" t="s">
        <v>136</v>
      </c>
      <c r="B161" s="69"/>
      <c r="C161" s="63">
        <v>642</v>
      </c>
      <c r="D161" s="63"/>
      <c r="E161" s="16">
        <v>10</v>
      </c>
      <c r="F161" s="16" t="s">
        <v>125</v>
      </c>
      <c r="G161" s="16" t="s">
        <v>111</v>
      </c>
      <c r="H161" s="16">
        <v>310</v>
      </c>
      <c r="I161" s="30">
        <v>1006.1</v>
      </c>
      <c r="J161" s="40">
        <v>1006.1</v>
      </c>
      <c r="K161" s="40">
        <v>1006.1</v>
      </c>
    </row>
    <row r="162" spans="1:11" ht="21.75" customHeight="1" x14ac:dyDescent="0.25">
      <c r="A162" s="59" t="s">
        <v>112</v>
      </c>
      <c r="B162" s="59"/>
      <c r="C162" s="68">
        <v>642</v>
      </c>
      <c r="D162" s="68"/>
      <c r="E162" s="6">
        <v>11</v>
      </c>
      <c r="F162" s="6"/>
      <c r="G162" s="6"/>
      <c r="H162" s="6"/>
      <c r="I162" s="31">
        <f>I163</f>
        <v>74.5</v>
      </c>
      <c r="J162" s="31">
        <f>J163</f>
        <v>74.5</v>
      </c>
      <c r="K162" s="31">
        <f>K163</f>
        <v>74.5</v>
      </c>
    </row>
    <row r="163" spans="1:11" x14ac:dyDescent="0.25">
      <c r="A163" s="59" t="s">
        <v>113</v>
      </c>
      <c r="B163" s="59"/>
      <c r="C163" s="63">
        <v>642</v>
      </c>
      <c r="D163" s="63"/>
      <c r="E163" s="63">
        <v>11</v>
      </c>
      <c r="F163" s="63" t="s">
        <v>125</v>
      </c>
      <c r="G163" s="63"/>
      <c r="H163" s="63"/>
      <c r="I163" s="61">
        <f>I165</f>
        <v>74.5</v>
      </c>
      <c r="J163" s="61">
        <f>J165</f>
        <v>74.5</v>
      </c>
      <c r="K163" s="61">
        <f>K165</f>
        <v>74.5</v>
      </c>
    </row>
    <row r="164" spans="1:11" ht="7.5" customHeight="1" x14ac:dyDescent="0.25">
      <c r="A164" s="59"/>
      <c r="B164" s="59"/>
      <c r="C164" s="63"/>
      <c r="D164" s="63"/>
      <c r="E164" s="63"/>
      <c r="F164" s="63"/>
      <c r="G164" s="63"/>
      <c r="H164" s="63"/>
      <c r="I164" s="61"/>
      <c r="J164" s="61"/>
      <c r="K164" s="61"/>
    </row>
    <row r="165" spans="1:11" ht="84.75" customHeight="1" x14ac:dyDescent="0.25">
      <c r="A165" s="62" t="s">
        <v>184</v>
      </c>
      <c r="B165" s="62"/>
      <c r="C165" s="63">
        <v>642</v>
      </c>
      <c r="D165" s="63"/>
      <c r="E165" s="3">
        <v>11</v>
      </c>
      <c r="F165" s="3" t="s">
        <v>125</v>
      </c>
      <c r="G165" s="3" t="s">
        <v>41</v>
      </c>
      <c r="H165" s="3"/>
      <c r="I165" s="30">
        <f t="shared" ref="I165:K168" si="31">I166</f>
        <v>74.5</v>
      </c>
      <c r="J165" s="30">
        <f t="shared" si="31"/>
        <v>74.5</v>
      </c>
      <c r="K165" s="30">
        <f t="shared" si="31"/>
        <v>74.5</v>
      </c>
    </row>
    <row r="166" spans="1:11" ht="125.25" customHeight="1" x14ac:dyDescent="0.25">
      <c r="A166" s="62" t="s">
        <v>183</v>
      </c>
      <c r="B166" s="62"/>
      <c r="C166" s="63">
        <v>642</v>
      </c>
      <c r="D166" s="63"/>
      <c r="E166" s="3">
        <v>11</v>
      </c>
      <c r="F166" s="3" t="s">
        <v>125</v>
      </c>
      <c r="G166" s="3" t="s">
        <v>42</v>
      </c>
      <c r="H166" s="3"/>
      <c r="I166" s="30">
        <f t="shared" si="31"/>
        <v>74.5</v>
      </c>
      <c r="J166" s="30">
        <f t="shared" si="31"/>
        <v>74.5</v>
      </c>
      <c r="K166" s="30">
        <f t="shared" si="31"/>
        <v>74.5</v>
      </c>
    </row>
    <row r="167" spans="1:11" ht="70.5" customHeight="1" x14ac:dyDescent="0.25">
      <c r="A167" s="62" t="s">
        <v>43</v>
      </c>
      <c r="B167" s="62"/>
      <c r="C167" s="63">
        <v>642</v>
      </c>
      <c r="D167" s="63"/>
      <c r="E167" s="3">
        <v>11</v>
      </c>
      <c r="F167" s="3" t="s">
        <v>125</v>
      </c>
      <c r="G167" s="3" t="s">
        <v>44</v>
      </c>
      <c r="H167" s="3"/>
      <c r="I167" s="30">
        <f t="shared" si="31"/>
        <v>74.5</v>
      </c>
      <c r="J167" s="30">
        <f t="shared" si="31"/>
        <v>74.5</v>
      </c>
      <c r="K167" s="30">
        <f t="shared" si="31"/>
        <v>74.5</v>
      </c>
    </row>
    <row r="168" spans="1:11" ht="146.25" customHeight="1" x14ac:dyDescent="0.25">
      <c r="A168" s="66" t="s">
        <v>114</v>
      </c>
      <c r="B168" s="67"/>
      <c r="C168" s="63">
        <v>642</v>
      </c>
      <c r="D168" s="63"/>
      <c r="E168" s="3">
        <v>11</v>
      </c>
      <c r="F168" s="3" t="s">
        <v>125</v>
      </c>
      <c r="G168" s="3" t="s">
        <v>115</v>
      </c>
      <c r="H168" s="3"/>
      <c r="I168" s="30">
        <f t="shared" si="31"/>
        <v>74.5</v>
      </c>
      <c r="J168" s="30">
        <f t="shared" si="31"/>
        <v>74.5</v>
      </c>
      <c r="K168" s="30">
        <f t="shared" si="31"/>
        <v>74.5</v>
      </c>
    </row>
    <row r="169" spans="1:11" ht="33" customHeight="1" x14ac:dyDescent="0.25">
      <c r="A169" s="62" t="s">
        <v>116</v>
      </c>
      <c r="B169" s="62"/>
      <c r="C169" s="63">
        <v>642</v>
      </c>
      <c r="D169" s="63"/>
      <c r="E169" s="3">
        <v>11</v>
      </c>
      <c r="F169" s="3" t="s">
        <v>125</v>
      </c>
      <c r="G169" s="3" t="s">
        <v>115</v>
      </c>
      <c r="H169" s="3">
        <v>540</v>
      </c>
      <c r="I169" s="30">
        <v>74.5</v>
      </c>
      <c r="J169" s="40">
        <v>74.5</v>
      </c>
      <c r="K169" s="40">
        <v>74.5</v>
      </c>
    </row>
    <row r="170" spans="1:11" ht="25.5" customHeight="1" x14ac:dyDescent="0.25">
      <c r="A170" s="71" t="s">
        <v>48</v>
      </c>
      <c r="B170" s="71"/>
      <c r="C170" s="63"/>
      <c r="D170" s="63"/>
      <c r="E170" s="55"/>
      <c r="F170" s="55"/>
      <c r="G170" s="55"/>
      <c r="H170" s="55"/>
      <c r="I170" s="58">
        <v>0</v>
      </c>
      <c r="J170" s="57">
        <v>334.75799999999998</v>
      </c>
      <c r="K170" s="57">
        <v>686.98500000000001</v>
      </c>
    </row>
    <row r="171" spans="1:11" ht="27" customHeight="1" x14ac:dyDescent="0.25">
      <c r="A171" s="59" t="s">
        <v>117</v>
      </c>
      <c r="B171" s="59"/>
      <c r="C171" s="60"/>
      <c r="D171" s="60"/>
      <c r="E171" s="10"/>
      <c r="F171" s="10"/>
      <c r="G171" s="3"/>
      <c r="H171" s="10"/>
      <c r="I171" s="56">
        <f>I162+I157+I147+I140+I111+I82+I72+I13</f>
        <v>18647.483</v>
      </c>
      <c r="J171" s="50">
        <f>J162+J157+J147+J140+J111+J82+J72+J13+J170</f>
        <v>15756.883</v>
      </c>
      <c r="K171" s="56">
        <f>K162+K157+K147+K140+K111+K82+K72+K13+K170</f>
        <v>16080.983</v>
      </c>
    </row>
  </sheetData>
  <mergeCells count="349">
    <mergeCell ref="A170:B170"/>
    <mergeCell ref="C170:D170"/>
    <mergeCell ref="A126:B126"/>
    <mergeCell ref="A127:B127"/>
    <mergeCell ref="A128:B128"/>
    <mergeCell ref="A129:B129"/>
    <mergeCell ref="C145:D145"/>
    <mergeCell ref="A142:B142"/>
    <mergeCell ref="C142:D142"/>
    <mergeCell ref="A143:B143"/>
    <mergeCell ref="C143:D143"/>
    <mergeCell ref="A144:B144"/>
    <mergeCell ref="C144:D144"/>
    <mergeCell ref="C130:D130"/>
    <mergeCell ref="A131:B131"/>
    <mergeCell ref="C131:D131"/>
    <mergeCell ref="A130:B130"/>
    <mergeCell ref="A132:B132"/>
    <mergeCell ref="C132:D132"/>
    <mergeCell ref="A135:B135"/>
    <mergeCell ref="C135:D135"/>
    <mergeCell ref="A136:B136"/>
    <mergeCell ref="C136:D136"/>
    <mergeCell ref="A133:B133"/>
    <mergeCell ref="A134:B134"/>
    <mergeCell ref="C133:D133"/>
    <mergeCell ref="C134:D134"/>
    <mergeCell ref="A138:B138"/>
    <mergeCell ref="B1:C1"/>
    <mergeCell ref="A2:A3"/>
    <mergeCell ref="B2:K2"/>
    <mergeCell ref="B3:K3"/>
    <mergeCell ref="D1:K1"/>
    <mergeCell ref="A10:B10"/>
    <mergeCell ref="C10:D10"/>
    <mergeCell ref="H10:K10"/>
    <mergeCell ref="A11:B11"/>
    <mergeCell ref="C11:D11"/>
    <mergeCell ref="A12:B12"/>
    <mergeCell ref="C12:D12"/>
    <mergeCell ref="A4:A5"/>
    <mergeCell ref="B4:C5"/>
    <mergeCell ref="D4:K4"/>
    <mergeCell ref="D5:K5"/>
    <mergeCell ref="D6:K6"/>
    <mergeCell ref="B6:C6"/>
    <mergeCell ref="A17:B17"/>
    <mergeCell ref="C17:D17"/>
    <mergeCell ref="A18:B18"/>
    <mergeCell ref="C18:D18"/>
    <mergeCell ref="A15:B15"/>
    <mergeCell ref="C15:D15"/>
    <mergeCell ref="A16:B16"/>
    <mergeCell ref="C16:D16"/>
    <mergeCell ref="A13:B13"/>
    <mergeCell ref="C13:D13"/>
    <mergeCell ref="A14:B14"/>
    <mergeCell ref="C14:D14"/>
    <mergeCell ref="A25:B25"/>
    <mergeCell ref="C25:D25"/>
    <mergeCell ref="A26:B26"/>
    <mergeCell ref="C26:D26"/>
    <mergeCell ref="I19:I23"/>
    <mergeCell ref="J19:J24"/>
    <mergeCell ref="K19:K24"/>
    <mergeCell ref="A24:B24"/>
    <mergeCell ref="C24:D24"/>
    <mergeCell ref="A19:B23"/>
    <mergeCell ref="C19:D23"/>
    <mergeCell ref="E19:E23"/>
    <mergeCell ref="F19:F23"/>
    <mergeCell ref="G19:G23"/>
    <mergeCell ref="H19:H23"/>
    <mergeCell ref="A31:B31"/>
    <mergeCell ref="C31:D31"/>
    <mergeCell ref="A32:B32"/>
    <mergeCell ref="C32:D32"/>
    <mergeCell ref="A29:B29"/>
    <mergeCell ref="C29:D29"/>
    <mergeCell ref="A30:B30"/>
    <mergeCell ref="C30:D30"/>
    <mergeCell ref="A27:B27"/>
    <mergeCell ref="C27:D27"/>
    <mergeCell ref="A28:B28"/>
    <mergeCell ref="C28:D28"/>
    <mergeCell ref="A35:B35"/>
    <mergeCell ref="C35:D35"/>
    <mergeCell ref="A36:B38"/>
    <mergeCell ref="C36:D38"/>
    <mergeCell ref="E36:E38"/>
    <mergeCell ref="F36:F38"/>
    <mergeCell ref="G36:G38"/>
    <mergeCell ref="H36:H38"/>
    <mergeCell ref="A33:B33"/>
    <mergeCell ref="C33:D33"/>
    <mergeCell ref="A34:B34"/>
    <mergeCell ref="C34:D34"/>
    <mergeCell ref="K39:K44"/>
    <mergeCell ref="I45:I47"/>
    <mergeCell ref="J45:J47"/>
    <mergeCell ref="K45:K47"/>
    <mergeCell ref="A39:B44"/>
    <mergeCell ref="C39:D44"/>
    <mergeCell ref="E39:E44"/>
    <mergeCell ref="F39:F44"/>
    <mergeCell ref="G39:G44"/>
    <mergeCell ref="A48:B48"/>
    <mergeCell ref="C48:D48"/>
    <mergeCell ref="A45:B47"/>
    <mergeCell ref="C45:D47"/>
    <mergeCell ref="E45:E47"/>
    <mergeCell ref="F45:F47"/>
    <mergeCell ref="G45:G47"/>
    <mergeCell ref="H45:H47"/>
    <mergeCell ref="H39:H44"/>
    <mergeCell ref="A53:B53"/>
    <mergeCell ref="C53:D53"/>
    <mergeCell ref="A54:B54"/>
    <mergeCell ref="C54:D54"/>
    <mergeCell ref="A51:B51"/>
    <mergeCell ref="C51:D51"/>
    <mergeCell ref="A52:B52"/>
    <mergeCell ref="C52:D52"/>
    <mergeCell ref="A49:B49"/>
    <mergeCell ref="C49:D49"/>
    <mergeCell ref="A50:B50"/>
    <mergeCell ref="C50:D50"/>
    <mergeCell ref="A59:B59"/>
    <mergeCell ref="C59:D59"/>
    <mergeCell ref="A60:B60"/>
    <mergeCell ref="C60:D60"/>
    <mergeCell ref="A57:B57"/>
    <mergeCell ref="C57:D57"/>
    <mergeCell ref="A58:B58"/>
    <mergeCell ref="C58:D58"/>
    <mergeCell ref="A55:B55"/>
    <mergeCell ref="C55:D55"/>
    <mergeCell ref="A56:B56"/>
    <mergeCell ref="C56:D56"/>
    <mergeCell ref="A71:B71"/>
    <mergeCell ref="C71:D71"/>
    <mergeCell ref="A61:B61"/>
    <mergeCell ref="C61:D61"/>
    <mergeCell ref="A69:B69"/>
    <mergeCell ref="C69:D69"/>
    <mergeCell ref="A70:B70"/>
    <mergeCell ref="C70:D70"/>
    <mergeCell ref="A62:B62"/>
    <mergeCell ref="A63:B63"/>
    <mergeCell ref="A64:B64"/>
    <mergeCell ref="A65:B65"/>
    <mergeCell ref="A66:B66"/>
    <mergeCell ref="A67:B67"/>
    <mergeCell ref="A68:B68"/>
    <mergeCell ref="A76:B76"/>
    <mergeCell ref="C76:D76"/>
    <mergeCell ref="A77:B77"/>
    <mergeCell ref="C77:D77"/>
    <mergeCell ref="A74:B74"/>
    <mergeCell ref="C74:D74"/>
    <mergeCell ref="A75:B75"/>
    <mergeCell ref="C75:D75"/>
    <mergeCell ref="A72:B72"/>
    <mergeCell ref="C72:D72"/>
    <mergeCell ref="A73:B73"/>
    <mergeCell ref="C73:D73"/>
    <mergeCell ref="A82:B82"/>
    <mergeCell ref="C82:D82"/>
    <mergeCell ref="A80:B80"/>
    <mergeCell ref="C80:D80"/>
    <mergeCell ref="A81:B81"/>
    <mergeCell ref="C81:D81"/>
    <mergeCell ref="A78:B78"/>
    <mergeCell ref="C78:D78"/>
    <mergeCell ref="A79:B79"/>
    <mergeCell ref="C79:D79"/>
    <mergeCell ref="A87:B87"/>
    <mergeCell ref="C87:D87"/>
    <mergeCell ref="A88:B88"/>
    <mergeCell ref="C88:D88"/>
    <mergeCell ref="A85:B85"/>
    <mergeCell ref="C85:D85"/>
    <mergeCell ref="A86:B86"/>
    <mergeCell ref="C86:D86"/>
    <mergeCell ref="A83:B83"/>
    <mergeCell ref="C83:D83"/>
    <mergeCell ref="A84:B84"/>
    <mergeCell ref="C84:D84"/>
    <mergeCell ref="A95:B95"/>
    <mergeCell ref="C95:D95"/>
    <mergeCell ref="A96:B96"/>
    <mergeCell ref="C96:D96"/>
    <mergeCell ref="A91:B91"/>
    <mergeCell ref="C91:D91"/>
    <mergeCell ref="A92:B92"/>
    <mergeCell ref="C92:D92"/>
    <mergeCell ref="A89:B89"/>
    <mergeCell ref="C89:D89"/>
    <mergeCell ref="A90:B90"/>
    <mergeCell ref="C90:D90"/>
    <mergeCell ref="A93:B93"/>
    <mergeCell ref="A94:B94"/>
    <mergeCell ref="A105:B105"/>
    <mergeCell ref="C105:D105"/>
    <mergeCell ref="A106:B106"/>
    <mergeCell ref="C106:D106"/>
    <mergeCell ref="A103:B103"/>
    <mergeCell ref="C103:D103"/>
    <mergeCell ref="A104:B104"/>
    <mergeCell ref="C104:D104"/>
    <mergeCell ref="A97:B97"/>
    <mergeCell ref="C97:D97"/>
    <mergeCell ref="A98:B98"/>
    <mergeCell ref="C98:D98"/>
    <mergeCell ref="A99:B99"/>
    <mergeCell ref="A100:B100"/>
    <mergeCell ref="A101:B101"/>
    <mergeCell ref="A102:B102"/>
    <mergeCell ref="C99:D99"/>
    <mergeCell ref="C100:D100"/>
    <mergeCell ref="C101:D101"/>
    <mergeCell ref="C102:D102"/>
    <mergeCell ref="A111:B111"/>
    <mergeCell ref="C111:D111"/>
    <mergeCell ref="A112:B112"/>
    <mergeCell ref="C112:D112"/>
    <mergeCell ref="A109:B109"/>
    <mergeCell ref="C109:D109"/>
    <mergeCell ref="A110:B110"/>
    <mergeCell ref="C110:D110"/>
    <mergeCell ref="A107:B107"/>
    <mergeCell ref="C107:D107"/>
    <mergeCell ref="A108:B108"/>
    <mergeCell ref="C108:D108"/>
    <mergeCell ref="K120:K121"/>
    <mergeCell ref="A117:B117"/>
    <mergeCell ref="C117:D117"/>
    <mergeCell ref="A118:B118"/>
    <mergeCell ref="C118:D118"/>
    <mergeCell ref="J113:J115"/>
    <mergeCell ref="K113:K115"/>
    <mergeCell ref="A116:B116"/>
    <mergeCell ref="C116:D116"/>
    <mergeCell ref="C113:D115"/>
    <mergeCell ref="E113:E115"/>
    <mergeCell ref="A113:B115"/>
    <mergeCell ref="H113:H115"/>
    <mergeCell ref="I113:I115"/>
    <mergeCell ref="F113:F115"/>
    <mergeCell ref="G113:G115"/>
    <mergeCell ref="A119:B119"/>
    <mergeCell ref="C119:D119"/>
    <mergeCell ref="A120:B121"/>
    <mergeCell ref="C120:D121"/>
    <mergeCell ref="E120:E121"/>
    <mergeCell ref="F120:F121"/>
    <mergeCell ref="G120:G121"/>
    <mergeCell ref="H120:H121"/>
    <mergeCell ref="J120:J121"/>
    <mergeCell ref="A123:B123"/>
    <mergeCell ref="C123:D123"/>
    <mergeCell ref="A124:B124"/>
    <mergeCell ref="C124:D124"/>
    <mergeCell ref="A122:B122"/>
    <mergeCell ref="C122:D122"/>
    <mergeCell ref="I120:I121"/>
    <mergeCell ref="A125:B125"/>
    <mergeCell ref="C125:D125"/>
    <mergeCell ref="C138:D138"/>
    <mergeCell ref="A139:B139"/>
    <mergeCell ref="C139:D139"/>
    <mergeCell ref="A137:B137"/>
    <mergeCell ref="C137:D137"/>
    <mergeCell ref="J149:J151"/>
    <mergeCell ref="K149:K151"/>
    <mergeCell ref="A147:B147"/>
    <mergeCell ref="C147:D147"/>
    <mergeCell ref="A148:B148"/>
    <mergeCell ref="C148:D148"/>
    <mergeCell ref="A149:B151"/>
    <mergeCell ref="C149:D151"/>
    <mergeCell ref="E149:E151"/>
    <mergeCell ref="F149:F151"/>
    <mergeCell ref="G149:G151"/>
    <mergeCell ref="H149:H151"/>
    <mergeCell ref="A140:B140"/>
    <mergeCell ref="A141:B141"/>
    <mergeCell ref="C141:D141"/>
    <mergeCell ref="A146:B146"/>
    <mergeCell ref="C146:D146"/>
    <mergeCell ref="A145:B145"/>
    <mergeCell ref="I149:I151"/>
    <mergeCell ref="A157:B157"/>
    <mergeCell ref="C157:D157"/>
    <mergeCell ref="A158:B158"/>
    <mergeCell ref="C158:D158"/>
    <mergeCell ref="I154:I156"/>
    <mergeCell ref="J154:J156"/>
    <mergeCell ref="K154:K156"/>
    <mergeCell ref="H152:H153"/>
    <mergeCell ref="A154:B156"/>
    <mergeCell ref="C154:D156"/>
    <mergeCell ref="E154:E156"/>
    <mergeCell ref="F154:F156"/>
    <mergeCell ref="G154:G156"/>
    <mergeCell ref="I152:I153"/>
    <mergeCell ref="J152:J153"/>
    <mergeCell ref="K152:K153"/>
    <mergeCell ref="A152:B153"/>
    <mergeCell ref="C152:D153"/>
    <mergeCell ref="E152:E153"/>
    <mergeCell ref="F152:F153"/>
    <mergeCell ref="G152:G153"/>
    <mergeCell ref="A162:B162"/>
    <mergeCell ref="C162:D162"/>
    <mergeCell ref="A163:B164"/>
    <mergeCell ref="C163:D164"/>
    <mergeCell ref="E163:E164"/>
    <mergeCell ref="F163:F164"/>
    <mergeCell ref="G163:G164"/>
    <mergeCell ref="H163:H164"/>
    <mergeCell ref="A160:B160"/>
    <mergeCell ref="C160:D160"/>
    <mergeCell ref="A161:B161"/>
    <mergeCell ref="C161:D161"/>
    <mergeCell ref="A171:B171"/>
    <mergeCell ref="C171:D171"/>
    <mergeCell ref="J163:J164"/>
    <mergeCell ref="K163:K164"/>
    <mergeCell ref="A159:B159"/>
    <mergeCell ref="C159:D159"/>
    <mergeCell ref="H154:H156"/>
    <mergeCell ref="A7:K9"/>
    <mergeCell ref="I36:I38"/>
    <mergeCell ref="J36:J38"/>
    <mergeCell ref="K36:K38"/>
    <mergeCell ref="I39:I44"/>
    <mergeCell ref="J39:J44"/>
    <mergeCell ref="A168:B168"/>
    <mergeCell ref="C168:D168"/>
    <mergeCell ref="A169:B169"/>
    <mergeCell ref="C169:D169"/>
    <mergeCell ref="A166:B166"/>
    <mergeCell ref="C166:D166"/>
    <mergeCell ref="A167:B167"/>
    <mergeCell ref="C167:D167"/>
    <mergeCell ref="I163:I164"/>
    <mergeCell ref="A165:B165"/>
    <mergeCell ref="C165:D165"/>
  </mergeCells>
  <pageMargins left="1.1023622047244095" right="0.11811023622047245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2023-11-20T05:55:35Z</cp:lastPrinted>
  <dcterms:created xsi:type="dcterms:W3CDTF">2021-11-19T05:51:32Z</dcterms:created>
  <dcterms:modified xsi:type="dcterms:W3CDTF">2023-11-20T05:59:08Z</dcterms:modified>
</cp:coreProperties>
</file>