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0" windowWidth="20055" windowHeight="756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Лист1!$7:$8</definedName>
  </definedNames>
  <calcPr calcId="145621"/>
</workbook>
</file>

<file path=xl/calcChain.xml><?xml version="1.0" encoding="utf-8"?>
<calcChain xmlns="http://schemas.openxmlformats.org/spreadsheetml/2006/main">
  <c r="I115" i="1" l="1"/>
  <c r="K9" i="1" l="1"/>
  <c r="J9" i="1"/>
  <c r="K194" i="1"/>
  <c r="J194" i="1"/>
  <c r="K10" i="1"/>
  <c r="J10" i="1"/>
  <c r="K142" i="1"/>
  <c r="J142" i="1"/>
  <c r="K159" i="1"/>
  <c r="J159" i="1"/>
  <c r="I159" i="1"/>
  <c r="I136" i="1" l="1"/>
  <c r="I97" i="1"/>
  <c r="I93" i="1" s="1"/>
  <c r="I89" i="1" s="1"/>
  <c r="I85" i="1" s="1"/>
  <c r="I67" i="1"/>
  <c r="I66" i="1" s="1"/>
  <c r="I46" i="1"/>
  <c r="I45" i="1" s="1"/>
  <c r="I47" i="1"/>
  <c r="K154" i="1" l="1"/>
  <c r="J154" i="1"/>
  <c r="I154" i="1"/>
  <c r="I64" i="1" l="1"/>
  <c r="I63" i="1" s="1"/>
  <c r="K135" i="1" l="1"/>
  <c r="K134" i="1" s="1"/>
  <c r="J135" i="1"/>
  <c r="J134" i="1" s="1"/>
  <c r="I135" i="1"/>
  <c r="I134" i="1" s="1"/>
  <c r="K123" i="1" l="1"/>
  <c r="K122" i="1" s="1"/>
  <c r="K121" i="1" s="1"/>
  <c r="J123" i="1"/>
  <c r="J122" i="1" s="1"/>
  <c r="J121" i="1" s="1"/>
  <c r="I123" i="1"/>
  <c r="I122" i="1" s="1"/>
  <c r="I121" i="1" s="1"/>
  <c r="K72" i="1" l="1"/>
  <c r="J72" i="1"/>
  <c r="I72" i="1"/>
  <c r="J61" i="1" l="1"/>
  <c r="K61" i="1"/>
  <c r="I61" i="1"/>
  <c r="I60" i="1" s="1"/>
  <c r="I59" i="1" s="1"/>
  <c r="J60" i="1" l="1"/>
  <c r="J59" i="1" s="1"/>
  <c r="K60" i="1"/>
  <c r="K59" i="1" s="1"/>
  <c r="K152" i="1"/>
  <c r="J152" i="1"/>
  <c r="K31" i="1"/>
  <c r="J31" i="1"/>
  <c r="I31" i="1"/>
  <c r="K28" i="1"/>
  <c r="J28" i="1"/>
  <c r="I28" i="1"/>
  <c r="K183" i="1"/>
  <c r="J183" i="1"/>
  <c r="I183" i="1"/>
  <c r="K79" i="1" l="1"/>
  <c r="K78" i="1" s="1"/>
  <c r="K77" i="1" s="1"/>
  <c r="J79" i="1"/>
  <c r="J78" i="1" s="1"/>
  <c r="J77" i="1" s="1"/>
  <c r="K83" i="1"/>
  <c r="K82" i="1" s="1"/>
  <c r="K81" i="1" s="1"/>
  <c r="J83" i="1"/>
  <c r="J82" i="1" s="1"/>
  <c r="J81" i="1" s="1"/>
  <c r="I83" i="1"/>
  <c r="I82" i="1" s="1"/>
  <c r="I81" i="1" s="1"/>
  <c r="I79" i="1"/>
  <c r="I78" i="1" s="1"/>
  <c r="I77" i="1" s="1"/>
  <c r="K71" i="1"/>
  <c r="K70" i="1" s="1"/>
  <c r="K69" i="1" s="1"/>
  <c r="J71" i="1"/>
  <c r="J70" i="1" s="1"/>
  <c r="J69" i="1" s="1"/>
  <c r="I71" i="1"/>
  <c r="I70" i="1" s="1"/>
  <c r="I69" i="1" s="1"/>
  <c r="K57" i="1"/>
  <c r="K56" i="1" s="1"/>
  <c r="K55" i="1" s="1"/>
  <c r="K54" i="1" s="1"/>
  <c r="J57" i="1"/>
  <c r="J56" i="1" s="1"/>
  <c r="J55" i="1" s="1"/>
  <c r="J54" i="1" s="1"/>
  <c r="I57" i="1"/>
  <c r="I56" i="1" s="1"/>
  <c r="I55" i="1" s="1"/>
  <c r="I54" i="1" s="1"/>
  <c r="K52" i="1"/>
  <c r="K51" i="1" s="1"/>
  <c r="K50" i="1" s="1"/>
  <c r="J52" i="1"/>
  <c r="J51" i="1" s="1"/>
  <c r="J50" i="1" s="1"/>
  <c r="I52" i="1"/>
  <c r="I51" i="1" s="1"/>
  <c r="I50" i="1" s="1"/>
  <c r="I49" i="1" l="1"/>
  <c r="J49" i="1"/>
  <c r="K49" i="1"/>
  <c r="I76" i="1"/>
  <c r="I75" i="1" s="1"/>
  <c r="K76" i="1"/>
  <c r="K75" i="1" s="1"/>
  <c r="J76" i="1"/>
  <c r="J75" i="1" s="1"/>
  <c r="I14" i="1" l="1"/>
  <c r="I13" i="1" s="1"/>
  <c r="I12" i="1" s="1"/>
  <c r="I11" i="1" s="1"/>
  <c r="J14" i="1"/>
  <c r="J13" i="1" s="1"/>
  <c r="J12" i="1" s="1"/>
  <c r="J11" i="1" s="1"/>
  <c r="K14" i="1"/>
  <c r="K13" i="1" s="1"/>
  <c r="K12" i="1" s="1"/>
  <c r="K11" i="1" s="1"/>
  <c r="I24" i="1"/>
  <c r="I23" i="1" s="1"/>
  <c r="I22" i="1" s="1"/>
  <c r="I16" i="1" s="1"/>
  <c r="J26" i="1"/>
  <c r="J24" i="1" s="1"/>
  <c r="J23" i="1" s="1"/>
  <c r="J22" i="1" s="1"/>
  <c r="J16" i="1" s="1"/>
  <c r="K24" i="1"/>
  <c r="K23" i="1" s="1"/>
  <c r="K22" i="1" s="1"/>
  <c r="K16" i="1" s="1"/>
  <c r="I108" i="1"/>
  <c r="I107" i="1" s="1"/>
  <c r="J108" i="1"/>
  <c r="K108" i="1"/>
  <c r="I111" i="1"/>
  <c r="J111" i="1"/>
  <c r="K111" i="1"/>
  <c r="I113" i="1"/>
  <c r="J113" i="1"/>
  <c r="K113" i="1"/>
  <c r="I118" i="1"/>
  <c r="I117" i="1" s="1"/>
  <c r="J118" i="1"/>
  <c r="J117" i="1" s="1"/>
  <c r="K118" i="1"/>
  <c r="K117" i="1" s="1"/>
  <c r="I127" i="1"/>
  <c r="I126" i="1" s="1"/>
  <c r="I125" i="1" s="1"/>
  <c r="J127" i="1"/>
  <c r="J126" i="1" s="1"/>
  <c r="J125" i="1" s="1"/>
  <c r="K127" i="1"/>
  <c r="K126" i="1" s="1"/>
  <c r="K125" i="1" s="1"/>
  <c r="I131" i="1"/>
  <c r="I130" i="1" s="1"/>
  <c r="I129" i="1" s="1"/>
  <c r="J131" i="1"/>
  <c r="J130" i="1" s="1"/>
  <c r="J129" i="1" s="1"/>
  <c r="K131" i="1"/>
  <c r="K130" i="1" s="1"/>
  <c r="K129" i="1" s="1"/>
  <c r="I143" i="1"/>
  <c r="J143" i="1"/>
  <c r="K143" i="1"/>
  <c r="I145" i="1"/>
  <c r="J145" i="1"/>
  <c r="K145" i="1"/>
  <c r="I147" i="1"/>
  <c r="J147" i="1"/>
  <c r="K147" i="1"/>
  <c r="I149" i="1"/>
  <c r="J149" i="1"/>
  <c r="K149" i="1"/>
  <c r="I152" i="1"/>
  <c r="I156" i="1"/>
  <c r="J156" i="1"/>
  <c r="J151" i="1" s="1"/>
  <c r="K156" i="1"/>
  <c r="K151" i="1" s="1"/>
  <c r="I161" i="1"/>
  <c r="I158" i="1" s="1"/>
  <c r="J161" i="1"/>
  <c r="J158" i="1" s="1"/>
  <c r="K161" i="1"/>
  <c r="K158" i="1" s="1"/>
  <c r="I168" i="1"/>
  <c r="I167" i="1" s="1"/>
  <c r="I166" i="1" s="1"/>
  <c r="I165" i="1" s="1"/>
  <c r="J168" i="1"/>
  <c r="J167" i="1" s="1"/>
  <c r="J166" i="1" s="1"/>
  <c r="J165" i="1" s="1"/>
  <c r="K168" i="1"/>
  <c r="K167" i="1" s="1"/>
  <c r="K166" i="1" s="1"/>
  <c r="K165" i="1" s="1"/>
  <c r="K164" i="1" s="1"/>
  <c r="K163" i="1" s="1"/>
  <c r="I175" i="1"/>
  <c r="I172" i="1" s="1"/>
  <c r="I171" i="1" s="1"/>
  <c r="I170" i="1" s="1"/>
  <c r="J175" i="1"/>
  <c r="J172" i="1" s="1"/>
  <c r="J171" i="1" s="1"/>
  <c r="J170" i="1" s="1"/>
  <c r="K175" i="1"/>
  <c r="K172" i="1" s="1"/>
  <c r="K171" i="1" s="1"/>
  <c r="K170" i="1" s="1"/>
  <c r="I182" i="1"/>
  <c r="I181" i="1" s="1"/>
  <c r="I180" i="1" s="1"/>
  <c r="J182" i="1"/>
  <c r="J181" i="1" s="1"/>
  <c r="J180" i="1" s="1"/>
  <c r="K182" i="1"/>
  <c r="K181" i="1" s="1"/>
  <c r="K180" i="1" s="1"/>
  <c r="I191" i="1"/>
  <c r="I190" i="1" s="1"/>
  <c r="I189" i="1" s="1"/>
  <c r="I188" i="1" s="1"/>
  <c r="I186" i="1" s="1"/>
  <c r="I185" i="1" s="1"/>
  <c r="J191" i="1"/>
  <c r="J190" i="1" s="1"/>
  <c r="J189" i="1" s="1"/>
  <c r="J188" i="1" s="1"/>
  <c r="J186" i="1" s="1"/>
  <c r="J185" i="1" s="1"/>
  <c r="K191" i="1"/>
  <c r="K190" i="1" s="1"/>
  <c r="K189" i="1" s="1"/>
  <c r="K188" i="1" s="1"/>
  <c r="K186" i="1" s="1"/>
  <c r="K185" i="1" s="1"/>
  <c r="I142" i="1" l="1"/>
  <c r="I151" i="1"/>
  <c r="I120" i="1"/>
  <c r="I110" i="1"/>
  <c r="I106" i="1" s="1"/>
  <c r="K110" i="1"/>
  <c r="K106" i="1" s="1"/>
  <c r="K105" i="1" s="1"/>
  <c r="J110" i="1"/>
  <c r="J106" i="1" s="1"/>
  <c r="J105" i="1" s="1"/>
  <c r="K120" i="1"/>
  <c r="J120" i="1"/>
  <c r="J139" i="1"/>
  <c r="J164" i="1"/>
  <c r="J163" i="1" s="1"/>
  <c r="I10" i="1"/>
  <c r="I164" i="1"/>
  <c r="I163" i="1" s="1"/>
  <c r="K139" i="1" l="1"/>
  <c r="K138" i="1" s="1"/>
  <c r="K133" i="1" s="1"/>
  <c r="I139" i="1"/>
  <c r="I105" i="1"/>
  <c r="I104" i="1" s="1"/>
  <c r="I194" i="1" s="1"/>
  <c r="K104" i="1"/>
  <c r="J104" i="1"/>
  <c r="J138" i="1" l="1"/>
  <c r="J133" i="1" s="1"/>
  <c r="I138" i="1"/>
  <c r="I133" i="1" l="1"/>
  <c r="I9" i="1" s="1"/>
</calcChain>
</file>

<file path=xl/sharedStrings.xml><?xml version="1.0" encoding="utf-8"?>
<sst xmlns="http://schemas.openxmlformats.org/spreadsheetml/2006/main" count="518" uniqueCount="201">
  <si>
    <t xml:space="preserve">                      (тыс.рублей)    </t>
  </si>
  <si>
    <t>Наименование</t>
  </si>
  <si>
    <t>Рз</t>
  </si>
  <si>
    <t>ПР</t>
  </si>
  <si>
    <t>ЦСР</t>
  </si>
  <si>
    <t>ВР</t>
  </si>
  <si>
    <t>2023 год</t>
  </si>
  <si>
    <t>2024 год</t>
  </si>
  <si>
    <t xml:space="preserve">Администрация Федорковского сельского поселения 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</si>
  <si>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</si>
  <si>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</si>
  <si>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Расходы на обеспечение деятельности органов местного самоуправления сельского поселения,  не отнесенные к муниципальным программам Федорковского сельского поселения</t>
  </si>
  <si>
    <t>92 0 00 00000</t>
  </si>
  <si>
    <t>Глава Федорковского сельского поселения</t>
  </si>
  <si>
    <t>92 1 00 00000</t>
  </si>
  <si>
    <t>Расходы на обеспечение функций муниципальных органов</t>
  </si>
  <si>
    <t>92 1 00 01000</t>
  </si>
  <si>
    <t>Расходы на выплаты персоналу государственных (муниципальных) органов</t>
  </si>
  <si>
    <t>Функционирование Правительства РоссийскойФедерации, высших исполнительных органов государственной власти субъектов Российской Федерации местных администраций</t>
  </si>
  <si>
    <t>Расходы на обеспечение деятельности органов местного самоуправления сельского поселения, не отнесенные к муниципальным программам Федорковского сельского поселения</t>
  </si>
  <si>
    <t>Центральный аппарат</t>
  </si>
  <si>
    <t>92 2 00 00000</t>
  </si>
  <si>
    <t>92 2 00 01000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</si>
  <si>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</si>
  <si>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</si>
  <si>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>Расходы по содержанию штатных единиц на осуществление полномочий по решению вопросов местного значения муниципального района</t>
  </si>
  <si>
    <t>92 2 00 42020</t>
  </si>
  <si>
    <t>92 2 00 70280</t>
  </si>
  <si>
    <t>92 2 00 70650</t>
  </si>
  <si>
    <t>Прочие расходы, не отнесенные к муниципальным программам Федорковского сельского поселения</t>
  </si>
  <si>
    <t>93 0 00 00000</t>
  </si>
  <si>
    <t>Резервные фонды местных администраций</t>
  </si>
  <si>
    <t>93 0 00 26010</t>
  </si>
  <si>
    <t>Резервные средства</t>
  </si>
  <si>
    <t>Другие общегосударственные вопросы</t>
  </si>
  <si>
    <t>Муниципальная программа Федорковского сельского поселения "Реформирование и развитие муниципальной службы в Федорковском сельском поселении на 2020-2025 годы"</t>
  </si>
  <si>
    <t>01 0 00 00000</t>
  </si>
  <si>
    <t>Развитие и обеспечение системы муниципальной службы в Администрации сельского поселения</t>
  </si>
  <si>
    <t>01 0 01 00000</t>
  </si>
  <si>
    <t>Реализация мероприятий системы муниципального управления в  сельском поселении</t>
  </si>
  <si>
    <t>01 0 01 23010</t>
  </si>
  <si>
    <t>Муниципальная программа Федорковского сельского поселения "Управление муниципальными финансами Федорковского сельского поселения на  2020 -2025 годы"</t>
  </si>
  <si>
    <t>03 0 00 00000</t>
  </si>
  <si>
    <t>Подпрограмма "Финансовое обеспечение  переданных полномочий" муниципальной программы Федорковского сельского поселения  " Управление муниципальными финансами Федорковского сельского поселения на 2020 -2025 годы"</t>
  </si>
  <si>
    <t>03 3 00 00000</t>
  </si>
  <si>
    <t>Предоставление иных межбюджетных  трансфертов муниципальному району по выполнению полномочий поселения</t>
  </si>
  <si>
    <t>03 3 01 00000</t>
  </si>
  <si>
    <t>Расходы по содержанию штатных единиц на осуществление полномочий по решению вопросов местного значения поселения</t>
  </si>
  <si>
    <t>03 3 01 62010</t>
  </si>
  <si>
    <t>Иные межбюджетные трансферты</t>
  </si>
  <si>
    <t>Условно утвержденные расходы</t>
  </si>
  <si>
    <t>Компенсация расходов, связанных с осуществлением полномочий старост на территории Федорковского сельского поселения</t>
  </si>
  <si>
    <t>93 0 00 26060</t>
  </si>
  <si>
    <t>Национальная оборона</t>
  </si>
  <si>
    <t>Мобилизационная и вневойсковая подготовка</t>
  </si>
  <si>
    <t>93 0 00 51180</t>
  </si>
  <si>
    <t>120 </t>
  </si>
  <si>
    <t>Национальная безопасность и правоохранительная деятельность</t>
  </si>
  <si>
    <t xml:space="preserve">Защита населения и территории от чрезвычайных  ситуаций природного и техногенного характера, пожарная безопасность </t>
  </si>
  <si>
    <t>Муниципальная программа Федорковского сельского поселения "Благоустройство территории Федорковского сельского поселения на 2020 - 2025 годы"</t>
  </si>
  <si>
    <t>04 0 00 00000</t>
  </si>
  <si>
    <t>Обеспечение безопасности граждан на водных объектах на территории сельского поселения</t>
  </si>
  <si>
    <t>04 0 03 00000</t>
  </si>
  <si>
    <t xml:space="preserve">Реализация мероприятий по обеспечению свободного доступа граждан к водным объектам </t>
  </si>
  <si>
    <t>04 0 03 23120</t>
  </si>
  <si>
    <t>Муниципальная программа Федорковского сельского поселения "Обеспечение первичных мер пожарной безопасности в границах населенных пунктов Федорковского сельского поселения на 2020- 2025 годы"</t>
  </si>
  <si>
    <t>05 0 00 00000</t>
  </si>
  <si>
    <t>05 0 01 00000</t>
  </si>
  <si>
    <t xml:space="preserve">Реализация мероприятий по обеспечению  первичных мер пожарной безопасности в сельском поселении </t>
  </si>
  <si>
    <t>05 0 01 23020</t>
  </si>
  <si>
    <t>Другие вопросы в национальной безопасности и правоохранительной  деятельности</t>
  </si>
  <si>
    <t>Муниципальная программа Федорковского сельского поселения " О привлечении к участию и оказание  поддержки гражданам и их объединениям в обеспечении охраны общественного порядка, создание условий для деятельности народных дружин на территории  Федорковского сельского поселения на 2020- 2025 годы"</t>
  </si>
  <si>
    <t>10 0 00 00000</t>
  </si>
  <si>
    <t>Повышение эффективности охраны порядка и обеспечения общественной безопасности</t>
  </si>
  <si>
    <t>10 0 01 00000</t>
  </si>
  <si>
    <t>Реализация мероприятий по стимулированию деятельности ДНД Федорковского сельского поселения)</t>
  </si>
  <si>
    <t>10 0 01 23200</t>
  </si>
  <si>
    <t>Национальная экономика</t>
  </si>
  <si>
    <t>Дорожное хозяйство                   (дорожные фонды)</t>
  </si>
  <si>
    <t>Муниципальная программа Федорковского сельского поселения "Развитие, ремонт и содержание автомобильных дорог общего пользования местного значения, в границах населенных пунктов Федорковского сельского поселения, ремонт  проездов к дворовым территориям многоквартирных домов, тротуаров и общественных территорий в Федорковском сельском поселений на  2020- 2025 годы"</t>
  </si>
  <si>
    <t>06 0 00 00000</t>
  </si>
  <si>
    <t>Обеспечение качественного содержания автомобильных  дорог общего пользования местного значения, проездов к дворовым территориям многоквартирных домов, тротуаров и общественных территорий в Федорковском сельском поселении</t>
  </si>
  <si>
    <t>06 0 01 00000</t>
  </si>
  <si>
    <t>06 0 01 23030</t>
  </si>
  <si>
    <t>Обеспечение сохранности, развития и улучшения технического состояния автомобильных дорог  общего пользования  местного значения в границах населенных пунктов, проездов к дворовым территориям многоквартирных домов тротуаров и общественных территорий в  Федорковском  сельском поселении</t>
  </si>
  <si>
    <t>06 0 02 00000</t>
  </si>
  <si>
    <t>Ремонт автомобильных дорог общего пользования местного значения в границах населенных пунктов Федорковского сельского поселения за счет средств бюджета поселения и мероприятий по обеспечению сохранности, развития и улучшения технического состояния автомобильных дорог</t>
  </si>
  <si>
    <t>06 0 02 23040</t>
  </si>
  <si>
    <t xml:space="preserve">Ремонт автомобильных дорог общего пользования, местного значения в границах населенных пунктов Федорковского сельского поселения за счёт субсидии </t>
  </si>
  <si>
    <t>06 0 02 71520</t>
  </si>
  <si>
    <t>06 0 03 00000</t>
  </si>
  <si>
    <t>Установка дорожных знаков</t>
  </si>
  <si>
    <t>06 0 03 23050</t>
  </si>
  <si>
    <t>Другие вопросы в области национальной экономики</t>
  </si>
  <si>
    <t>Муниципальная программа Федорковского сельского поселения «Градостроительная политика на территории Федорковского сельского поселения на 2020-2025 годы»</t>
  </si>
  <si>
    <t>12 0 00 00000</t>
  </si>
  <si>
    <t>Реализация полномочий Администрации Федорковского сельского поселения в сфере территориального планирования  и градостроительного зонирования</t>
  </si>
  <si>
    <t>12 0 01 00000</t>
  </si>
  <si>
    <t>Описание границ населенных пунктов в координатах характерных точек и внесение сведений о границах в государственных кадастр недвижимости</t>
  </si>
  <si>
    <t>12 0 01 23060</t>
  </si>
  <si>
    <t>Муниципальная программа Федорковского сельского поселения «Управление и распоряжение муниципальным имуществом Федорковского сельского поселения на 2020-2025 годы»</t>
  </si>
  <si>
    <t>16 0 00 00000</t>
  </si>
  <si>
    <t>Эффективное владение, пользование и распоряжение муниципальным имуществом</t>
  </si>
  <si>
    <t>16 0 01 00000</t>
  </si>
  <si>
    <t>Реализация мероприятий Муниципальной  программы Федорковского сельского поселения «Управление и распоряжение муниципальным имуществом Федорковского сельского поселения на 2020-2025 годы»</t>
  </si>
  <si>
    <t>16 0 01 23070</t>
  </si>
  <si>
    <t>Жилищно-коммунальное хозяйство</t>
  </si>
  <si>
    <t>Благоустройство</t>
  </si>
  <si>
    <t>04 0 00  00000</t>
  </si>
  <si>
    <t>Повышение уровня благоустройства Федорковского сельского поселения</t>
  </si>
  <si>
    <t>04 0 01 00000</t>
  </si>
  <si>
    <t>Обеспечение освещения улиц сельского поселения</t>
  </si>
  <si>
    <t>04 0 01 23100</t>
  </si>
  <si>
    <t>04 0 01 23110</t>
  </si>
  <si>
    <t>04 0 01 23130</t>
  </si>
  <si>
    <t>Обеспечение озеленения территории  сельского поселения</t>
  </si>
  <si>
    <t>04 0 01 23150</t>
  </si>
  <si>
    <t>240 </t>
  </si>
  <si>
    <t>04 0 05 00000</t>
  </si>
  <si>
    <t>04 0 05 23180</t>
  </si>
  <si>
    <t>Обустройство и восстановление воинских захоронений</t>
  </si>
  <si>
    <t xml:space="preserve">Иные закупки товаров, работ и услуг для обеспечения государственных (муниципальных) нужд </t>
  </si>
  <si>
    <t>Реализация проектов местных инициатив граждан</t>
  </si>
  <si>
    <t>04 0 06 00000</t>
  </si>
  <si>
    <t>04 0 06 S2090</t>
  </si>
  <si>
    <t>Молодёжная политика и оздоровление детей</t>
  </si>
  <si>
    <t>Муниципальная программа Федорковского сельского поселения "Управление муниципальными финансами Федорковского сельского поселения на  2020-2025 годы"</t>
  </si>
  <si>
    <t>Подпрограмма "Финансовое обеспечение переданных полномочий" муниципальной программы Федорковского сельского поселения " Управление муниципальными финансами Федорковского сельского поселения на 2020 -2025 годы"</t>
  </si>
  <si>
    <t>Расходы по организации и осуществлению мероприятий по работе с детьми и молодежью в поселении на осуществление полномочий по решению вопросов местного значения поселения</t>
  </si>
  <si>
    <t>03 3 01 62040</t>
  </si>
  <si>
    <t xml:space="preserve">Культура, кинематография </t>
  </si>
  <si>
    <t>Культура</t>
  </si>
  <si>
    <t>93 0 00 00000</t>
  </si>
  <si>
    <t>Мероприятия культуры и кинематографии</t>
  </si>
  <si>
    <t>93 0 00 26020</t>
  </si>
  <si>
    <t>Социальная политика</t>
  </si>
  <si>
    <t>Пенсионное обеспечение</t>
  </si>
  <si>
    <t>Доплаты к пенсиям муниципальных служащих и лицам замещавшим должности муниципальной службы в органах местного самоуправления</t>
  </si>
  <si>
    <t>93 0 00 26040</t>
  </si>
  <si>
    <t>Физическая культура и спорт</t>
  </si>
  <si>
    <t xml:space="preserve">Физическая культура </t>
  </si>
  <si>
    <t>Расходы по обеспечению условий для развития на территории поселения физической культуры и массового спорта, организации проведения официальных культурно-оздоровительных и спортивных мероприятий поселений на осуществление полномочий по решению вопросов местного значения поселения</t>
  </si>
  <si>
    <t>03 3 01 62050</t>
  </si>
  <si>
    <t>Иные  межбюджетные трансферты</t>
  </si>
  <si>
    <t>Итого расходов</t>
  </si>
  <si>
    <t>02</t>
  </si>
  <si>
    <t>04</t>
  </si>
  <si>
    <t>03</t>
  </si>
  <si>
    <t>09</t>
  </si>
  <si>
    <t>07</t>
  </si>
  <si>
    <t>01</t>
  </si>
  <si>
    <t>05</t>
  </si>
  <si>
    <t>08</t>
  </si>
  <si>
    <t xml:space="preserve">Совершенствование организации дорожного движения автотранспорта и пешеходов на территории </t>
  </si>
  <si>
    <t>04 0 0 5L2990</t>
  </si>
  <si>
    <t>04 0 05 L2990</t>
  </si>
  <si>
    <t xml:space="preserve">Резервные фонды </t>
  </si>
  <si>
    <r>
      <t xml:space="preserve"> Обеспечение пожарной безопасности</t>
    </r>
    <r>
      <rPr>
        <sz val="10"/>
        <color theme="1"/>
        <rFont val="Times New Roman"/>
        <family val="1"/>
        <charset val="204"/>
      </rPr>
      <t xml:space="preserve"> в сельском поселении </t>
    </r>
  </si>
  <si>
    <t xml:space="preserve">Приложение 4 </t>
  </si>
  <si>
    <t>Расходы на выплаты персоналу государственных (муниципальных ) органов</t>
  </si>
  <si>
    <t>Реализация мероприятий по обеспечению качественного содержания автомобильных  дорог общего пользования местного значения, проездов к дворовым территориям многоквартирных домов, тротуаров и общественных территорий</t>
  </si>
  <si>
    <t>Образование</t>
  </si>
  <si>
    <t>Публичные нормативные социальные выплаты гражданам</t>
  </si>
  <si>
    <t xml:space="preserve">Обеспечение мероприятий по организации работ по сбору и транспортировке твердых бытовых отходов </t>
  </si>
  <si>
    <t>Мероприятия по борьбе с борщевиком Сосновского</t>
  </si>
  <si>
    <t xml:space="preserve">Проведение мероприятий по поддержанию в надлежащем порядке мест захоронений </t>
  </si>
  <si>
    <t xml:space="preserve">Обеспечение содержания мест захоронений </t>
  </si>
  <si>
    <t>Софинансирование на ремонт автомобильных дорог общего пользования, местного значения в границах населенных пунктов Федорковского сельского поселения</t>
  </si>
  <si>
    <t>06 0 02 S1520</t>
  </si>
  <si>
    <t>240</t>
  </si>
  <si>
    <t>Распределение бюджетных ассигнований по разделам, подразделам, целевым статьям  (муниципальным программам Федорковского сельского поселения и непрограмным направлениям деятельности), группам и подгруппам видов расходов классификации расходов бюджета Федорковского сельского поселения на 2023 год и  на плановый период 2024 и 2025 годов</t>
  </si>
  <si>
    <t>2025 год</t>
  </si>
  <si>
    <t>Осуществление первичного воинского учета органами местного самоуправления сельского поселения</t>
  </si>
  <si>
    <t>Осуществление переданных отдельных полномочий субъектов Российской Федерации</t>
  </si>
  <si>
    <t>Осуществление отдельных государственных полномочий по определению перечня должностных лиц органов местного самоуправления сельского поселения, уполномоченных составлять протоколы об административных правонарушениях в отношении граждан</t>
  </si>
  <si>
    <t>Муниципальная программа Федорковскогосельского поселения «Информатизация Федорковского сельского поселения на 2020-2025 годы»</t>
  </si>
  <si>
    <t>Повышение доступности информационных ресурсов Администрации Федорковского сельского поселения для организаций и граждан</t>
  </si>
  <si>
    <t>Улучшение условий для развития малого и среднего предпринимательства на территории Федорковского сельского поселения</t>
  </si>
  <si>
    <t>12</t>
  </si>
  <si>
    <t>0800000000</t>
  </si>
  <si>
    <t>0800100000</t>
  </si>
  <si>
    <t>0800123230</t>
  </si>
  <si>
    <t>Коммунальное хозяйство</t>
  </si>
  <si>
    <t>Прочие расходы не отнесенные к муниципальным программам Федорковского сельского поселения</t>
  </si>
  <si>
    <t>9300000000</t>
  </si>
  <si>
    <t>Организация водоснабжения и теплоснабжения на территории Федорковского сельского поселения</t>
  </si>
  <si>
    <t>1700100000</t>
  </si>
  <si>
    <t>Обеспечение доступности информационных ресурсов Администрации Федорковского сельского поселения для организаций и граждан</t>
  </si>
  <si>
    <t xml:space="preserve">Повышение информационно-коммуникационной инфраструктуры Федорковского сельского поселения </t>
  </si>
  <si>
    <t xml:space="preserve">Обеспечение доступности информационно-коммуникационной инфраструктуры Федорковского сельского поселения </t>
  </si>
  <si>
    <t>1700200000</t>
  </si>
  <si>
    <t>1700223240</t>
  </si>
  <si>
    <t xml:space="preserve">Софинансирование  на поддержку реализации проектов территориальных общественных самоуправлений, включенных в муниципальную программу развития  территорий  </t>
  </si>
  <si>
    <t>9300042030</t>
  </si>
  <si>
    <t>Расходы по сохранению, использованию и популяризации объектов культурного наследия (памятников истории и культуры), находящихся в собственности поселения, охрана объектов культурного наследия (памятников истории и культуры местного (муниципального) значения, расположенных на территории поселения в пределах полномочий, установленных законодательством РФ на осуществление полномочий по решению вопросов местного значения поселений</t>
  </si>
  <si>
    <t>04 0 05 42040</t>
  </si>
  <si>
    <t>к решению Совета депутатов Федорковского сельского поселения о внесении изменений в решение Совета депутатов Федорковского сельского поселения от 01.12.2022 №108"О бюджете Федорковского  сельского  поселения на 2023 год и на плановый период 2024 и 2025 годов"</t>
  </si>
  <si>
    <t>Поддержка реализации проектов территориальных общественных самоуправлений, включенных в муниципальные программы развития территорий</t>
  </si>
  <si>
    <t>04 0 06 72090</t>
  </si>
  <si>
    <t>Муниципальная программа Федорковского сельского поселения " Создание условий для развития малого и среднего предпринимательства, содействие в развиии сельскохозяйственного производства на территории Федорковского сельского поселения на 2020-2025 годы"</t>
  </si>
  <si>
    <t>Совершенствование условий и формирование благоприятной экономической среды, стимулирующей развитие и устойчивую деятельность субъектов малого и среднего предпринимательства на территории Федорковского сельского поселения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</si>
</sst>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left" vertical="top" wrapText="1"/>
    </xf>
    <xf numFmtId="49" fontId="1" fillId="0" borderId="2" xfId="0" applyNumberFormat="1" applyFont="1" applyBorder="1" applyAlignment="1">
      <alignment vertical="center" wrapText="1"/>
    </xf>
    <xf numFmtId="49" fontId="1" fillId="0" borderId="3" xfId="0" applyNumberFormat="1" applyFont="1" applyBorder="1" applyAlignment="1">
      <alignment vertical="center" wrapText="1"/>
    </xf>
    <xf numFmtId="49" fontId="1" fillId="0" borderId="4" xfId="0" applyNumberFormat="1" applyFont="1" applyBorder="1" applyAlignment="1">
      <alignment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0" fillId="0" borderId="6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49" fontId="2" fillId="0" borderId="5" xfId="0" applyNumberFormat="1" applyFont="1" applyBorder="1" applyAlignment="1">
      <alignment vertical="center" wrapText="1"/>
    </xf>
    <xf numFmtId="49" fontId="2" fillId="0" borderId="6" xfId="0" applyNumberFormat="1" applyFont="1" applyBorder="1" applyAlignment="1">
      <alignment vertical="center" wrapText="1"/>
    </xf>
    <xf numFmtId="0" fontId="6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7"/>
  <sheetViews>
    <sheetView tabSelected="1" topLeftCell="A69" workbookViewId="0">
      <selection activeCell="J74" sqref="J74"/>
    </sheetView>
  </sheetViews>
  <sheetFormatPr defaultRowHeight="15" x14ac:dyDescent="0.25"/>
  <cols>
    <col min="2" max="2" width="18.42578125" customWidth="1"/>
    <col min="3" max="3" width="6.140625" hidden="1" customWidth="1"/>
    <col min="4" max="4" width="1.85546875" hidden="1" customWidth="1"/>
    <col min="5" max="5" width="7.140625" customWidth="1"/>
    <col min="6" max="6" width="6.42578125" customWidth="1"/>
    <col min="7" max="7" width="13" customWidth="1"/>
    <col min="8" max="8" width="8" customWidth="1"/>
    <col min="9" max="9" width="14" customWidth="1"/>
    <col min="10" max="10" width="15.85546875" customWidth="1"/>
    <col min="11" max="11" width="15" customWidth="1"/>
  </cols>
  <sheetData>
    <row r="1" spans="1:11" ht="15" customHeight="1" x14ac:dyDescent="0.25">
      <c r="A1" s="4"/>
      <c r="B1" s="111"/>
      <c r="C1" s="111"/>
      <c r="D1" s="7"/>
      <c r="E1" s="7"/>
      <c r="F1" s="7"/>
      <c r="G1" s="7"/>
      <c r="H1" s="7"/>
      <c r="I1" s="7"/>
      <c r="J1" s="114" t="s">
        <v>158</v>
      </c>
      <c r="K1" s="114"/>
    </row>
    <row r="2" spans="1:11" ht="105" customHeight="1" x14ac:dyDescent="0.25">
      <c r="A2" s="4"/>
      <c r="B2" s="5"/>
      <c r="C2" s="5"/>
      <c r="D2" s="5"/>
      <c r="E2" s="5"/>
      <c r="F2" s="5"/>
      <c r="G2" s="5"/>
      <c r="H2" s="5"/>
      <c r="I2" s="5"/>
      <c r="J2" s="113" t="s">
        <v>196</v>
      </c>
      <c r="K2" s="113"/>
    </row>
    <row r="3" spans="1:11" ht="15.75" customHeight="1" x14ac:dyDescent="0.25">
      <c r="A3" s="1"/>
      <c r="B3" s="111"/>
      <c r="C3" s="111"/>
      <c r="D3" s="6"/>
      <c r="E3" s="6"/>
      <c r="F3" s="6"/>
      <c r="G3" s="6"/>
      <c r="H3" s="6"/>
      <c r="I3" s="6"/>
      <c r="J3" s="6"/>
      <c r="K3" s="6"/>
    </row>
    <row r="4" spans="1:11" ht="15.75" customHeight="1" x14ac:dyDescent="0.25">
      <c r="A4" s="112" t="s">
        <v>170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</row>
    <row r="5" spans="1:11" ht="25.5" customHeight="1" x14ac:dyDescent="0.25">
      <c r="A5" s="112"/>
      <c r="B5" s="112"/>
      <c r="C5" s="112"/>
      <c r="D5" s="112"/>
      <c r="E5" s="112"/>
      <c r="F5" s="112"/>
      <c r="G5" s="112"/>
      <c r="H5" s="112"/>
      <c r="I5" s="112"/>
      <c r="J5" s="112"/>
      <c r="K5" s="112"/>
    </row>
    <row r="6" spans="1:11" ht="23.25" customHeight="1" x14ac:dyDescent="0.25">
      <c r="A6" s="112"/>
      <c r="B6" s="112"/>
      <c r="C6" s="112"/>
      <c r="D6" s="112"/>
      <c r="E6" s="112"/>
      <c r="F6" s="112"/>
      <c r="G6" s="112"/>
      <c r="H6" s="112"/>
      <c r="I6" s="112"/>
      <c r="J6" s="112"/>
      <c r="K6" s="112"/>
    </row>
    <row r="7" spans="1:11" ht="15" customHeight="1" x14ac:dyDescent="0.25">
      <c r="A7" s="117"/>
      <c r="B7" s="117"/>
      <c r="C7" s="117"/>
      <c r="D7" s="117"/>
      <c r="E7" s="2"/>
      <c r="F7" s="2"/>
      <c r="G7" s="2"/>
      <c r="H7" s="110" t="s">
        <v>0</v>
      </c>
      <c r="I7" s="110"/>
      <c r="J7" s="110"/>
      <c r="K7" s="110"/>
    </row>
    <row r="8" spans="1:11" ht="23.25" customHeight="1" x14ac:dyDescent="0.25">
      <c r="A8" s="115" t="s">
        <v>1</v>
      </c>
      <c r="B8" s="116"/>
      <c r="C8" s="115"/>
      <c r="D8" s="116"/>
      <c r="E8" s="9" t="s">
        <v>2</v>
      </c>
      <c r="F8" s="9" t="s">
        <v>3</v>
      </c>
      <c r="G8" s="9" t="s">
        <v>4</v>
      </c>
      <c r="H8" s="9" t="s">
        <v>5</v>
      </c>
      <c r="I8" s="9" t="s">
        <v>6</v>
      </c>
      <c r="J8" s="9" t="s">
        <v>7</v>
      </c>
      <c r="K8" s="9" t="s">
        <v>171</v>
      </c>
    </row>
    <row r="9" spans="1:11" ht="30" customHeight="1" x14ac:dyDescent="0.25">
      <c r="A9" s="79" t="s">
        <v>8</v>
      </c>
      <c r="B9" s="80"/>
      <c r="C9" s="81"/>
      <c r="D9" s="82"/>
      <c r="E9" s="10"/>
      <c r="F9" s="10"/>
      <c r="G9" s="10"/>
      <c r="H9" s="10"/>
      <c r="I9" s="8">
        <f>I10+I69+I75+I104+I133+I163+I170+I180+I185</f>
        <v>22853.478360000005</v>
      </c>
      <c r="J9" s="26">
        <f>J10+J69+J75+J104+J133+J163+J170+J180+J185+J193</f>
        <v>14357.464000000002</v>
      </c>
      <c r="K9" s="62">
        <f>K10+K69+K75+K104+K133+K163+K170+K180+K185+K193</f>
        <v>14358.70924</v>
      </c>
    </row>
    <row r="10" spans="1:11" ht="18.75" customHeight="1" x14ac:dyDescent="0.25">
      <c r="A10" s="79" t="s">
        <v>9</v>
      </c>
      <c r="B10" s="80"/>
      <c r="C10" s="81"/>
      <c r="D10" s="82"/>
      <c r="E10" s="10" t="s">
        <v>150</v>
      </c>
      <c r="F10" s="10"/>
      <c r="G10" s="10"/>
      <c r="H10" s="10"/>
      <c r="I10" s="8">
        <f>I11+I16+I45+I49</f>
        <v>7278.7539999999999</v>
      </c>
      <c r="J10" s="62">
        <f t="shared" ref="J10:K10" si="0">J11+J16+J45+J49</f>
        <v>6799.9184000000005</v>
      </c>
      <c r="K10" s="62">
        <f t="shared" si="0"/>
        <v>6820.1184000000003</v>
      </c>
    </row>
    <row r="11" spans="1:11" ht="56.25" customHeight="1" x14ac:dyDescent="0.25">
      <c r="A11" s="79" t="s">
        <v>10</v>
      </c>
      <c r="B11" s="80"/>
      <c r="C11" s="81"/>
      <c r="D11" s="82"/>
      <c r="E11" s="10" t="s">
        <v>150</v>
      </c>
      <c r="F11" s="10" t="s">
        <v>145</v>
      </c>
      <c r="G11" s="10"/>
      <c r="H11" s="10"/>
      <c r="I11" s="8">
        <f t="shared" ref="I11:K14" si="1">I12</f>
        <v>918.09</v>
      </c>
      <c r="J11" s="8">
        <f t="shared" si="1"/>
        <v>918.09</v>
      </c>
      <c r="K11" s="8">
        <f t="shared" si="1"/>
        <v>918.09</v>
      </c>
    </row>
    <row r="12" spans="1:11" ht="64.5" customHeight="1" x14ac:dyDescent="0.25">
      <c r="A12" s="63" t="s">
        <v>11</v>
      </c>
      <c r="B12" s="64"/>
      <c r="C12" s="87"/>
      <c r="D12" s="88"/>
      <c r="E12" s="12" t="s">
        <v>150</v>
      </c>
      <c r="F12" s="12" t="s">
        <v>145</v>
      </c>
      <c r="G12" s="12" t="s">
        <v>12</v>
      </c>
      <c r="H12" s="12"/>
      <c r="I12" s="11">
        <f t="shared" si="1"/>
        <v>918.09</v>
      </c>
      <c r="J12" s="11">
        <f t="shared" si="1"/>
        <v>918.09</v>
      </c>
      <c r="K12" s="11">
        <f t="shared" si="1"/>
        <v>918.09</v>
      </c>
    </row>
    <row r="13" spans="1:11" ht="30.75" customHeight="1" x14ac:dyDescent="0.25">
      <c r="A13" s="63" t="s">
        <v>13</v>
      </c>
      <c r="B13" s="64"/>
      <c r="C13" s="87"/>
      <c r="D13" s="88"/>
      <c r="E13" s="12" t="s">
        <v>150</v>
      </c>
      <c r="F13" s="12" t="s">
        <v>145</v>
      </c>
      <c r="G13" s="12" t="s">
        <v>14</v>
      </c>
      <c r="H13" s="12"/>
      <c r="I13" s="11">
        <f t="shared" si="1"/>
        <v>918.09</v>
      </c>
      <c r="J13" s="11">
        <f t="shared" si="1"/>
        <v>918.09</v>
      </c>
      <c r="K13" s="11">
        <f t="shared" si="1"/>
        <v>918.09</v>
      </c>
    </row>
    <row r="14" spans="1:11" ht="40.5" customHeight="1" x14ac:dyDescent="0.25">
      <c r="A14" s="90" t="s">
        <v>15</v>
      </c>
      <c r="B14" s="91"/>
      <c r="C14" s="87"/>
      <c r="D14" s="88"/>
      <c r="E14" s="12" t="s">
        <v>150</v>
      </c>
      <c r="F14" s="12" t="s">
        <v>145</v>
      </c>
      <c r="G14" s="12" t="s">
        <v>16</v>
      </c>
      <c r="H14" s="12"/>
      <c r="I14" s="11">
        <f t="shared" si="1"/>
        <v>918.09</v>
      </c>
      <c r="J14" s="11">
        <f t="shared" si="1"/>
        <v>918.09</v>
      </c>
      <c r="K14" s="11">
        <f t="shared" si="1"/>
        <v>918.09</v>
      </c>
    </row>
    <row r="15" spans="1:11" ht="43.5" customHeight="1" x14ac:dyDescent="0.25">
      <c r="A15" s="90" t="s">
        <v>17</v>
      </c>
      <c r="B15" s="91"/>
      <c r="C15" s="87"/>
      <c r="D15" s="88"/>
      <c r="E15" s="12" t="s">
        <v>150</v>
      </c>
      <c r="F15" s="12" t="s">
        <v>145</v>
      </c>
      <c r="G15" s="12" t="s">
        <v>16</v>
      </c>
      <c r="H15" s="12">
        <v>120</v>
      </c>
      <c r="I15" s="11">
        <v>918.09</v>
      </c>
      <c r="J15" s="11">
        <v>918.09</v>
      </c>
      <c r="K15" s="11">
        <v>918.09</v>
      </c>
    </row>
    <row r="16" spans="1:11" ht="72" customHeight="1" x14ac:dyDescent="0.25">
      <c r="A16" s="96" t="s">
        <v>18</v>
      </c>
      <c r="B16" s="96"/>
      <c r="C16" s="104"/>
      <c r="D16" s="105"/>
      <c r="E16" s="97" t="s">
        <v>150</v>
      </c>
      <c r="F16" s="97" t="s">
        <v>146</v>
      </c>
      <c r="G16" s="97"/>
      <c r="H16" s="97"/>
      <c r="I16" s="101">
        <f>I22</f>
        <v>5792.518</v>
      </c>
      <c r="J16" s="101">
        <f>J22</f>
        <v>5414.2884000000004</v>
      </c>
      <c r="K16" s="100">
        <f>K22</f>
        <v>5414.2884000000004</v>
      </c>
    </row>
    <row r="17" spans="1:11" ht="6.75" customHeight="1" x14ac:dyDescent="0.25">
      <c r="A17" s="96"/>
      <c r="B17" s="96"/>
      <c r="C17" s="106"/>
      <c r="D17" s="107"/>
      <c r="E17" s="98"/>
      <c r="F17" s="98"/>
      <c r="G17" s="98"/>
      <c r="H17" s="98"/>
      <c r="I17" s="102"/>
      <c r="J17" s="102"/>
      <c r="K17" s="100"/>
    </row>
    <row r="18" spans="1:11" ht="15" hidden="1" customHeight="1" x14ac:dyDescent="0.25">
      <c r="A18" s="96"/>
      <c r="B18" s="96"/>
      <c r="C18" s="106"/>
      <c r="D18" s="107"/>
      <c r="E18" s="98"/>
      <c r="F18" s="98"/>
      <c r="G18" s="98"/>
      <c r="H18" s="98"/>
      <c r="I18" s="102"/>
      <c r="J18" s="102"/>
      <c r="K18" s="8"/>
    </row>
    <row r="19" spans="1:11" ht="2.25" hidden="1" customHeight="1" x14ac:dyDescent="0.25">
      <c r="A19" s="96"/>
      <c r="B19" s="96"/>
      <c r="C19" s="106"/>
      <c r="D19" s="107"/>
      <c r="E19" s="98"/>
      <c r="F19" s="98"/>
      <c r="G19" s="98"/>
      <c r="H19" s="98"/>
      <c r="I19" s="102"/>
      <c r="J19" s="102"/>
      <c r="K19" s="8"/>
    </row>
    <row r="20" spans="1:11" ht="15" hidden="1" customHeight="1" x14ac:dyDescent="0.25">
      <c r="A20" s="96"/>
      <c r="B20" s="96"/>
      <c r="C20" s="108"/>
      <c r="D20" s="109"/>
      <c r="E20" s="99"/>
      <c r="F20" s="99"/>
      <c r="G20" s="99"/>
      <c r="H20" s="99"/>
      <c r="I20" s="103"/>
      <c r="J20" s="102"/>
      <c r="K20" s="8"/>
    </row>
    <row r="21" spans="1:11" ht="15.75" hidden="1" customHeight="1" x14ac:dyDescent="0.25">
      <c r="A21" s="79"/>
      <c r="B21" s="80"/>
      <c r="C21" s="81"/>
      <c r="D21" s="82"/>
      <c r="E21" s="10">
        <v>1</v>
      </c>
      <c r="F21" s="10">
        <v>4</v>
      </c>
      <c r="G21" s="12"/>
      <c r="H21" s="10"/>
      <c r="I21" s="8">
        <v>4865.7843999999996</v>
      </c>
      <c r="J21" s="103"/>
      <c r="K21" s="8"/>
    </row>
    <row r="22" spans="1:11" ht="90.75" customHeight="1" x14ac:dyDescent="0.25">
      <c r="A22" s="63" t="s">
        <v>19</v>
      </c>
      <c r="B22" s="64"/>
      <c r="C22" s="87"/>
      <c r="D22" s="88"/>
      <c r="E22" s="12" t="s">
        <v>150</v>
      </c>
      <c r="F22" s="12" t="s">
        <v>146</v>
      </c>
      <c r="G22" s="12" t="s">
        <v>12</v>
      </c>
      <c r="H22" s="12"/>
      <c r="I22" s="11">
        <f>I23</f>
        <v>5792.518</v>
      </c>
      <c r="J22" s="11">
        <f>J23</f>
        <v>5414.2884000000004</v>
      </c>
      <c r="K22" s="11">
        <f>K23</f>
        <v>5414.2884000000004</v>
      </c>
    </row>
    <row r="23" spans="1:11" ht="15" customHeight="1" x14ac:dyDescent="0.25">
      <c r="A23" s="63" t="s">
        <v>20</v>
      </c>
      <c r="B23" s="64"/>
      <c r="C23" s="87"/>
      <c r="D23" s="88"/>
      <c r="E23" s="12" t="s">
        <v>150</v>
      </c>
      <c r="F23" s="12" t="s">
        <v>146</v>
      </c>
      <c r="G23" s="12" t="s">
        <v>21</v>
      </c>
      <c r="H23" s="12"/>
      <c r="I23" s="11">
        <f>I24+I28+I31+I36</f>
        <v>5792.518</v>
      </c>
      <c r="J23" s="11">
        <f>J24+J28+J31+J36</f>
        <v>5414.2884000000004</v>
      </c>
      <c r="K23" s="11">
        <f>K24+K28+K31+K36</f>
        <v>5414.2884000000004</v>
      </c>
    </row>
    <row r="24" spans="1:11" ht="39.75" customHeight="1" x14ac:dyDescent="0.25">
      <c r="A24" s="90" t="s">
        <v>15</v>
      </c>
      <c r="B24" s="91"/>
      <c r="C24" s="87"/>
      <c r="D24" s="88"/>
      <c r="E24" s="12" t="s">
        <v>150</v>
      </c>
      <c r="F24" s="12" t="s">
        <v>146</v>
      </c>
      <c r="G24" s="12" t="s">
        <v>22</v>
      </c>
      <c r="H24" s="12"/>
      <c r="I24" s="11">
        <f>I25+I26+I27</f>
        <v>5312.3109999999997</v>
      </c>
      <c r="J24" s="11">
        <f>J25+J26+J27</f>
        <v>4934.0814</v>
      </c>
      <c r="K24" s="11">
        <f>K25+K26+K27</f>
        <v>4934.0814</v>
      </c>
    </row>
    <row r="25" spans="1:11" ht="42" customHeight="1" x14ac:dyDescent="0.25">
      <c r="A25" s="90" t="s">
        <v>17</v>
      </c>
      <c r="B25" s="91"/>
      <c r="C25" s="87"/>
      <c r="D25" s="88"/>
      <c r="E25" s="12" t="s">
        <v>150</v>
      </c>
      <c r="F25" s="12" t="s">
        <v>146</v>
      </c>
      <c r="G25" s="12" t="s">
        <v>22</v>
      </c>
      <c r="H25" s="12">
        <v>120</v>
      </c>
      <c r="I25" s="11">
        <v>4235.3869999999997</v>
      </c>
      <c r="J25" s="11">
        <v>4275.4870000000001</v>
      </c>
      <c r="K25" s="11">
        <v>4275.4870000000001</v>
      </c>
    </row>
    <row r="26" spans="1:11" ht="59.25" customHeight="1" x14ac:dyDescent="0.25">
      <c r="A26" s="90" t="s">
        <v>23</v>
      </c>
      <c r="B26" s="91"/>
      <c r="C26" s="87"/>
      <c r="D26" s="88"/>
      <c r="E26" s="12" t="s">
        <v>150</v>
      </c>
      <c r="F26" s="12" t="s">
        <v>146</v>
      </c>
      <c r="G26" s="12" t="s">
        <v>22</v>
      </c>
      <c r="H26" s="12">
        <v>240</v>
      </c>
      <c r="I26" s="11">
        <v>1037.345</v>
      </c>
      <c r="J26" s="11">
        <f>634.8914-10.19</f>
        <v>624.70139999999992</v>
      </c>
      <c r="K26" s="11">
        <v>624.70140000000004</v>
      </c>
    </row>
    <row r="27" spans="1:11" ht="24" customHeight="1" x14ac:dyDescent="0.25">
      <c r="A27" s="90" t="s">
        <v>24</v>
      </c>
      <c r="B27" s="91"/>
      <c r="C27" s="87"/>
      <c r="D27" s="88"/>
      <c r="E27" s="12" t="s">
        <v>150</v>
      </c>
      <c r="F27" s="12" t="s">
        <v>146</v>
      </c>
      <c r="G27" s="12" t="s">
        <v>22</v>
      </c>
      <c r="H27" s="12">
        <v>850</v>
      </c>
      <c r="I27" s="11">
        <v>39.579000000000001</v>
      </c>
      <c r="J27" s="11">
        <v>33.893000000000001</v>
      </c>
      <c r="K27" s="11">
        <v>33.893000000000001</v>
      </c>
    </row>
    <row r="28" spans="1:11" ht="65.25" customHeight="1" x14ac:dyDescent="0.25">
      <c r="A28" s="63" t="s">
        <v>25</v>
      </c>
      <c r="B28" s="64"/>
      <c r="C28" s="87"/>
      <c r="D28" s="88"/>
      <c r="E28" s="12" t="s">
        <v>150</v>
      </c>
      <c r="F28" s="12" t="s">
        <v>146</v>
      </c>
      <c r="G28" s="12" t="s">
        <v>26</v>
      </c>
      <c r="H28" s="12"/>
      <c r="I28" s="11">
        <f>I29+I30</f>
        <v>312.20699999999999</v>
      </c>
      <c r="J28" s="27">
        <f>J29+J30</f>
        <v>312.20699999999999</v>
      </c>
      <c r="K28" s="27">
        <f>K29+K30</f>
        <v>312.20699999999999</v>
      </c>
    </row>
    <row r="29" spans="1:11" ht="44.25" customHeight="1" x14ac:dyDescent="0.25">
      <c r="A29" s="90" t="s">
        <v>17</v>
      </c>
      <c r="B29" s="91"/>
      <c r="C29" s="87"/>
      <c r="D29" s="88"/>
      <c r="E29" s="12" t="s">
        <v>150</v>
      </c>
      <c r="F29" s="12" t="s">
        <v>146</v>
      </c>
      <c r="G29" s="12" t="s">
        <v>26</v>
      </c>
      <c r="H29" s="12">
        <v>120</v>
      </c>
      <c r="I29" s="11">
        <v>291.55700000000002</v>
      </c>
      <c r="J29" s="11">
        <v>291.55700000000002</v>
      </c>
      <c r="K29" s="11">
        <v>291.55700000000002</v>
      </c>
    </row>
    <row r="30" spans="1:11" ht="54" customHeight="1" x14ac:dyDescent="0.25">
      <c r="A30" s="90" t="s">
        <v>23</v>
      </c>
      <c r="B30" s="91"/>
      <c r="C30" s="87"/>
      <c r="D30" s="88"/>
      <c r="E30" s="12" t="s">
        <v>150</v>
      </c>
      <c r="F30" s="12" t="s">
        <v>146</v>
      </c>
      <c r="G30" s="12" t="s">
        <v>26</v>
      </c>
      <c r="H30" s="12">
        <v>240</v>
      </c>
      <c r="I30" s="11">
        <v>20.65</v>
      </c>
      <c r="J30" s="11">
        <v>20.65</v>
      </c>
      <c r="K30" s="11">
        <v>20.65</v>
      </c>
    </row>
    <row r="31" spans="1:11" ht="52.5" customHeight="1" x14ac:dyDescent="0.25">
      <c r="A31" s="63" t="s">
        <v>173</v>
      </c>
      <c r="B31" s="64"/>
      <c r="C31" s="87"/>
      <c r="D31" s="88"/>
      <c r="E31" s="12" t="s">
        <v>150</v>
      </c>
      <c r="F31" s="12" t="s">
        <v>146</v>
      </c>
      <c r="G31" s="12" t="s">
        <v>27</v>
      </c>
      <c r="H31" s="12"/>
      <c r="I31" s="11">
        <f>I32+I33</f>
        <v>167.5</v>
      </c>
      <c r="J31" s="27">
        <f>J32+J33</f>
        <v>167.5</v>
      </c>
      <c r="K31" s="27">
        <f>K32+K33</f>
        <v>167.5</v>
      </c>
    </row>
    <row r="32" spans="1:11" ht="44.25" customHeight="1" x14ac:dyDescent="0.25">
      <c r="A32" s="90" t="s">
        <v>17</v>
      </c>
      <c r="B32" s="91"/>
      <c r="C32" s="87"/>
      <c r="D32" s="88"/>
      <c r="E32" s="12" t="s">
        <v>150</v>
      </c>
      <c r="F32" s="12" t="s">
        <v>146</v>
      </c>
      <c r="G32" s="12" t="s">
        <v>27</v>
      </c>
      <c r="H32" s="12">
        <v>120</v>
      </c>
      <c r="I32" s="11">
        <v>163</v>
      </c>
      <c r="J32" s="11">
        <v>163</v>
      </c>
      <c r="K32" s="11">
        <v>163</v>
      </c>
    </row>
    <row r="33" spans="1:11" ht="29.25" customHeight="1" x14ac:dyDescent="0.25">
      <c r="A33" s="70" t="s">
        <v>23</v>
      </c>
      <c r="B33" s="70"/>
      <c r="C33" s="71"/>
      <c r="D33" s="72"/>
      <c r="E33" s="68" t="s">
        <v>150</v>
      </c>
      <c r="F33" s="68" t="s">
        <v>146</v>
      </c>
      <c r="G33" s="68" t="s">
        <v>27</v>
      </c>
      <c r="H33" s="68">
        <v>240</v>
      </c>
      <c r="I33" s="65">
        <v>4.5</v>
      </c>
      <c r="J33" s="65">
        <v>4.5</v>
      </c>
      <c r="K33" s="118">
        <v>4.5</v>
      </c>
    </row>
    <row r="34" spans="1:11" ht="27.75" customHeight="1" x14ac:dyDescent="0.25">
      <c r="A34" s="70"/>
      <c r="B34" s="70"/>
      <c r="C34" s="73"/>
      <c r="D34" s="74"/>
      <c r="E34" s="77"/>
      <c r="F34" s="77"/>
      <c r="G34" s="77"/>
      <c r="H34" s="77"/>
      <c r="I34" s="66"/>
      <c r="J34" s="66"/>
      <c r="K34" s="118"/>
    </row>
    <row r="35" spans="1:11" ht="14.25" hidden="1" customHeight="1" x14ac:dyDescent="0.25">
      <c r="A35" s="70"/>
      <c r="B35" s="70"/>
      <c r="C35" s="75"/>
      <c r="D35" s="76"/>
      <c r="E35" s="69"/>
      <c r="F35" s="69"/>
      <c r="G35" s="69"/>
      <c r="H35" s="69"/>
      <c r="I35" s="67"/>
      <c r="J35" s="67"/>
      <c r="K35" s="11"/>
    </row>
    <row r="36" spans="1:11" ht="56.25" customHeight="1" x14ac:dyDescent="0.25">
      <c r="A36" s="78" t="s">
        <v>174</v>
      </c>
      <c r="B36" s="78"/>
      <c r="C36" s="71"/>
      <c r="D36" s="72"/>
      <c r="E36" s="68" t="s">
        <v>150</v>
      </c>
      <c r="F36" s="68" t="s">
        <v>146</v>
      </c>
      <c r="G36" s="68" t="s">
        <v>28</v>
      </c>
      <c r="H36" s="68"/>
      <c r="I36" s="65">
        <v>0.5</v>
      </c>
      <c r="J36" s="65">
        <v>0.5</v>
      </c>
      <c r="K36" s="118">
        <v>0.5</v>
      </c>
    </row>
    <row r="37" spans="1:11" x14ac:dyDescent="0.25">
      <c r="A37" s="78"/>
      <c r="B37" s="78"/>
      <c r="C37" s="73"/>
      <c r="D37" s="74"/>
      <c r="E37" s="77"/>
      <c r="F37" s="77"/>
      <c r="G37" s="77"/>
      <c r="H37" s="77"/>
      <c r="I37" s="66"/>
      <c r="J37" s="66"/>
      <c r="K37" s="118"/>
    </row>
    <row r="38" spans="1:11" x14ac:dyDescent="0.25">
      <c r="A38" s="78"/>
      <c r="B38" s="78"/>
      <c r="C38" s="73"/>
      <c r="D38" s="74"/>
      <c r="E38" s="77"/>
      <c r="F38" s="77"/>
      <c r="G38" s="77"/>
      <c r="H38" s="77"/>
      <c r="I38" s="66"/>
      <c r="J38" s="66"/>
      <c r="K38" s="118"/>
    </row>
    <row r="39" spans="1:11" ht="41.25" customHeight="1" x14ac:dyDescent="0.25">
      <c r="A39" s="78"/>
      <c r="B39" s="78"/>
      <c r="C39" s="73"/>
      <c r="D39" s="74"/>
      <c r="E39" s="77"/>
      <c r="F39" s="77"/>
      <c r="G39" s="77"/>
      <c r="H39" s="77"/>
      <c r="I39" s="66"/>
      <c r="J39" s="66"/>
      <c r="K39" s="118"/>
    </row>
    <row r="40" spans="1:11" ht="9" hidden="1" customHeight="1" x14ac:dyDescent="0.25">
      <c r="A40" s="78"/>
      <c r="B40" s="78"/>
      <c r="C40" s="73"/>
      <c r="D40" s="74"/>
      <c r="E40" s="77"/>
      <c r="F40" s="77"/>
      <c r="G40" s="77"/>
      <c r="H40" s="77"/>
      <c r="I40" s="66"/>
      <c r="J40" s="66"/>
      <c r="K40" s="11"/>
    </row>
    <row r="41" spans="1:11" ht="15" hidden="1" customHeight="1" x14ac:dyDescent="0.25">
      <c r="A41" s="78"/>
      <c r="B41" s="78"/>
      <c r="C41" s="75"/>
      <c r="D41" s="76"/>
      <c r="E41" s="69"/>
      <c r="F41" s="69"/>
      <c r="G41" s="69"/>
      <c r="H41" s="69"/>
      <c r="I41" s="67"/>
      <c r="J41" s="67"/>
      <c r="K41" s="11"/>
    </row>
    <row r="42" spans="1:11" ht="29.25" customHeight="1" x14ac:dyDescent="0.25">
      <c r="A42" s="70" t="s">
        <v>23</v>
      </c>
      <c r="B42" s="70"/>
      <c r="C42" s="71"/>
      <c r="D42" s="72"/>
      <c r="E42" s="68" t="s">
        <v>150</v>
      </c>
      <c r="F42" s="68" t="s">
        <v>146</v>
      </c>
      <c r="G42" s="68" t="s">
        <v>28</v>
      </c>
      <c r="H42" s="68">
        <v>240</v>
      </c>
      <c r="I42" s="65">
        <v>0.5</v>
      </c>
      <c r="J42" s="65">
        <v>0.5</v>
      </c>
      <c r="K42" s="118">
        <v>0.5</v>
      </c>
    </row>
    <row r="43" spans="1:11" ht="24" customHeight="1" x14ac:dyDescent="0.25">
      <c r="A43" s="70"/>
      <c r="B43" s="70"/>
      <c r="C43" s="73"/>
      <c r="D43" s="74"/>
      <c r="E43" s="77"/>
      <c r="F43" s="77"/>
      <c r="G43" s="77"/>
      <c r="H43" s="77"/>
      <c r="I43" s="66"/>
      <c r="J43" s="66"/>
      <c r="K43" s="118"/>
    </row>
    <row r="44" spans="1:11" ht="6.75" hidden="1" customHeight="1" x14ac:dyDescent="0.25">
      <c r="A44" s="70"/>
      <c r="B44" s="70"/>
      <c r="C44" s="75"/>
      <c r="D44" s="76"/>
      <c r="E44" s="69"/>
      <c r="F44" s="69"/>
      <c r="G44" s="69"/>
      <c r="H44" s="69"/>
      <c r="I44" s="67"/>
      <c r="J44" s="67"/>
      <c r="K44" s="11"/>
    </row>
    <row r="45" spans="1:11" ht="15" customHeight="1" x14ac:dyDescent="0.25">
      <c r="A45" s="79" t="s">
        <v>156</v>
      </c>
      <c r="B45" s="80"/>
      <c r="C45" s="81"/>
      <c r="D45" s="82"/>
      <c r="E45" s="10" t="s">
        <v>150</v>
      </c>
      <c r="F45" s="10">
        <v>11</v>
      </c>
      <c r="G45" s="10"/>
      <c r="H45" s="10"/>
      <c r="I45" s="8">
        <f>I46</f>
        <v>0</v>
      </c>
      <c r="J45" s="8">
        <v>1</v>
      </c>
      <c r="K45" s="8">
        <v>1</v>
      </c>
    </row>
    <row r="46" spans="1:11" ht="56.25" customHeight="1" x14ac:dyDescent="0.25">
      <c r="A46" s="63" t="s">
        <v>29</v>
      </c>
      <c r="B46" s="64"/>
      <c r="C46" s="87"/>
      <c r="D46" s="88"/>
      <c r="E46" s="12" t="s">
        <v>150</v>
      </c>
      <c r="F46" s="12">
        <v>11</v>
      </c>
      <c r="G46" s="12" t="s">
        <v>30</v>
      </c>
      <c r="H46" s="12"/>
      <c r="I46" s="11">
        <f>I47</f>
        <v>0</v>
      </c>
      <c r="J46" s="11">
        <v>1</v>
      </c>
      <c r="K46" s="11">
        <v>1</v>
      </c>
    </row>
    <row r="47" spans="1:11" ht="28.5" customHeight="1" x14ac:dyDescent="0.25">
      <c r="A47" s="63" t="s">
        <v>31</v>
      </c>
      <c r="B47" s="64"/>
      <c r="C47" s="87"/>
      <c r="D47" s="88"/>
      <c r="E47" s="12" t="s">
        <v>150</v>
      </c>
      <c r="F47" s="12">
        <v>11</v>
      </c>
      <c r="G47" s="12" t="s">
        <v>32</v>
      </c>
      <c r="H47" s="12"/>
      <c r="I47" s="11">
        <f>I48</f>
        <v>0</v>
      </c>
      <c r="J47" s="11">
        <v>1</v>
      </c>
      <c r="K47" s="11">
        <v>1</v>
      </c>
    </row>
    <row r="48" spans="1:11" ht="19.5" customHeight="1" x14ac:dyDescent="0.25">
      <c r="A48" s="63" t="s">
        <v>33</v>
      </c>
      <c r="B48" s="64"/>
      <c r="C48" s="87"/>
      <c r="D48" s="88"/>
      <c r="E48" s="12" t="s">
        <v>150</v>
      </c>
      <c r="F48" s="12">
        <v>11</v>
      </c>
      <c r="G48" s="12" t="s">
        <v>32</v>
      </c>
      <c r="H48" s="12">
        <v>870</v>
      </c>
      <c r="I48" s="11">
        <v>0</v>
      </c>
      <c r="J48" s="11">
        <v>1</v>
      </c>
      <c r="K48" s="11">
        <v>1</v>
      </c>
    </row>
    <row r="49" spans="1:11" ht="28.5" customHeight="1" x14ac:dyDescent="0.25">
      <c r="A49" s="79" t="s">
        <v>34</v>
      </c>
      <c r="B49" s="80"/>
      <c r="C49" s="81"/>
      <c r="D49" s="82"/>
      <c r="E49" s="10" t="s">
        <v>150</v>
      </c>
      <c r="F49" s="10">
        <v>13</v>
      </c>
      <c r="G49" s="10"/>
      <c r="H49" s="10"/>
      <c r="I49" s="8">
        <f>I50+I54+I66+I59</f>
        <v>568.14599999999996</v>
      </c>
      <c r="J49" s="34">
        <f>J50+J54+J66+J59</f>
        <v>466.54</v>
      </c>
      <c r="K49" s="34">
        <f>K50+K54+K66+K59</f>
        <v>486.74</v>
      </c>
    </row>
    <row r="50" spans="1:11" ht="89.25" customHeight="1" x14ac:dyDescent="0.25">
      <c r="A50" s="79" t="s">
        <v>35</v>
      </c>
      <c r="B50" s="80"/>
      <c r="C50" s="81"/>
      <c r="D50" s="82"/>
      <c r="E50" s="10" t="s">
        <v>150</v>
      </c>
      <c r="F50" s="10">
        <v>13</v>
      </c>
      <c r="G50" s="10" t="s">
        <v>36</v>
      </c>
      <c r="H50" s="10"/>
      <c r="I50" s="8">
        <f t="shared" ref="I50:K52" si="2">I51</f>
        <v>0.80600000000000005</v>
      </c>
      <c r="J50" s="8">
        <f t="shared" si="2"/>
        <v>0</v>
      </c>
      <c r="K50" s="8">
        <f t="shared" si="2"/>
        <v>20.2</v>
      </c>
    </row>
    <row r="51" spans="1:11" ht="52.5" customHeight="1" x14ac:dyDescent="0.25">
      <c r="A51" s="63" t="s">
        <v>37</v>
      </c>
      <c r="B51" s="64"/>
      <c r="C51" s="87"/>
      <c r="D51" s="88"/>
      <c r="E51" s="12" t="s">
        <v>150</v>
      </c>
      <c r="F51" s="12">
        <v>13</v>
      </c>
      <c r="G51" s="12" t="s">
        <v>38</v>
      </c>
      <c r="H51" s="12"/>
      <c r="I51" s="11">
        <f t="shared" si="2"/>
        <v>0.80600000000000005</v>
      </c>
      <c r="J51" s="11">
        <f t="shared" si="2"/>
        <v>0</v>
      </c>
      <c r="K51" s="11">
        <f t="shared" si="2"/>
        <v>20.2</v>
      </c>
    </row>
    <row r="52" spans="1:11" ht="52.5" customHeight="1" x14ac:dyDescent="0.25">
      <c r="A52" s="63" t="s">
        <v>39</v>
      </c>
      <c r="B52" s="64"/>
      <c r="C52" s="87"/>
      <c r="D52" s="88"/>
      <c r="E52" s="12" t="s">
        <v>150</v>
      </c>
      <c r="F52" s="12">
        <v>13</v>
      </c>
      <c r="G52" s="12" t="s">
        <v>40</v>
      </c>
      <c r="H52" s="12"/>
      <c r="I52" s="11">
        <f t="shared" si="2"/>
        <v>0.80600000000000005</v>
      </c>
      <c r="J52" s="11">
        <f t="shared" si="2"/>
        <v>0</v>
      </c>
      <c r="K52" s="11">
        <f t="shared" si="2"/>
        <v>20.2</v>
      </c>
    </row>
    <row r="53" spans="1:11" ht="57" customHeight="1" x14ac:dyDescent="0.25">
      <c r="A53" s="90" t="s">
        <v>23</v>
      </c>
      <c r="B53" s="91"/>
      <c r="C53" s="87"/>
      <c r="D53" s="88"/>
      <c r="E53" s="12" t="s">
        <v>150</v>
      </c>
      <c r="F53" s="12">
        <v>13</v>
      </c>
      <c r="G53" s="12" t="s">
        <v>40</v>
      </c>
      <c r="H53" s="12">
        <v>240</v>
      </c>
      <c r="I53" s="11">
        <v>0.80600000000000005</v>
      </c>
      <c r="J53" s="11">
        <v>0</v>
      </c>
      <c r="K53" s="11">
        <v>20.2</v>
      </c>
    </row>
    <row r="54" spans="1:11" ht="81" customHeight="1" x14ac:dyDescent="0.25">
      <c r="A54" s="79" t="s">
        <v>41</v>
      </c>
      <c r="B54" s="80"/>
      <c r="C54" s="81"/>
      <c r="D54" s="82"/>
      <c r="E54" s="10" t="s">
        <v>150</v>
      </c>
      <c r="F54" s="10">
        <v>13</v>
      </c>
      <c r="G54" s="10" t="s">
        <v>42</v>
      </c>
      <c r="H54" s="10"/>
      <c r="I54" s="54">
        <f t="shared" ref="I54:K57" si="3">I55</f>
        <v>426.94</v>
      </c>
      <c r="J54" s="54">
        <f t="shared" si="3"/>
        <v>426.94</v>
      </c>
      <c r="K54" s="54">
        <f t="shared" si="3"/>
        <v>426.94</v>
      </c>
    </row>
    <row r="55" spans="1:11" ht="114.75" customHeight="1" x14ac:dyDescent="0.25">
      <c r="A55" s="63" t="s">
        <v>43</v>
      </c>
      <c r="B55" s="64"/>
      <c r="C55" s="87"/>
      <c r="D55" s="88"/>
      <c r="E55" s="12" t="s">
        <v>150</v>
      </c>
      <c r="F55" s="12">
        <v>13</v>
      </c>
      <c r="G55" s="12" t="s">
        <v>44</v>
      </c>
      <c r="H55" s="12"/>
      <c r="I55" s="11">
        <f t="shared" si="3"/>
        <v>426.94</v>
      </c>
      <c r="J55" s="11">
        <f t="shared" si="3"/>
        <v>426.94</v>
      </c>
      <c r="K55" s="11">
        <f t="shared" si="3"/>
        <v>426.94</v>
      </c>
    </row>
    <row r="56" spans="1:11" ht="70.5" customHeight="1" x14ac:dyDescent="0.25">
      <c r="A56" s="63" t="s">
        <v>45</v>
      </c>
      <c r="B56" s="64"/>
      <c r="C56" s="87"/>
      <c r="D56" s="88"/>
      <c r="E56" s="12" t="s">
        <v>150</v>
      </c>
      <c r="F56" s="12">
        <v>13</v>
      </c>
      <c r="G56" s="12" t="s">
        <v>46</v>
      </c>
      <c r="H56" s="12"/>
      <c r="I56" s="11">
        <f t="shared" si="3"/>
        <v>426.94</v>
      </c>
      <c r="J56" s="11">
        <f t="shared" si="3"/>
        <v>426.94</v>
      </c>
      <c r="K56" s="11">
        <f t="shared" si="3"/>
        <v>426.94</v>
      </c>
    </row>
    <row r="57" spans="1:11" ht="55.5" customHeight="1" x14ac:dyDescent="0.25">
      <c r="A57" s="63" t="s">
        <v>47</v>
      </c>
      <c r="B57" s="64"/>
      <c r="C57" s="87"/>
      <c r="D57" s="88"/>
      <c r="E57" s="12" t="s">
        <v>150</v>
      </c>
      <c r="F57" s="12">
        <v>13</v>
      </c>
      <c r="G57" s="12" t="s">
        <v>48</v>
      </c>
      <c r="H57" s="12"/>
      <c r="I57" s="11">
        <f t="shared" si="3"/>
        <v>426.94</v>
      </c>
      <c r="J57" s="11">
        <f t="shared" si="3"/>
        <v>426.94</v>
      </c>
      <c r="K57" s="11">
        <f t="shared" si="3"/>
        <v>426.94</v>
      </c>
    </row>
    <row r="58" spans="1:11" ht="24" customHeight="1" x14ac:dyDescent="0.25">
      <c r="A58" s="63" t="s">
        <v>49</v>
      </c>
      <c r="B58" s="64"/>
      <c r="C58" s="87"/>
      <c r="D58" s="88"/>
      <c r="E58" s="12" t="s">
        <v>150</v>
      </c>
      <c r="F58" s="12">
        <v>13</v>
      </c>
      <c r="G58" s="12" t="s">
        <v>48</v>
      </c>
      <c r="H58" s="12">
        <v>540</v>
      </c>
      <c r="I58" s="11">
        <v>426.94</v>
      </c>
      <c r="J58" s="11">
        <v>426.94</v>
      </c>
      <c r="K58" s="11">
        <v>426.94</v>
      </c>
    </row>
    <row r="59" spans="1:11" ht="68.25" customHeight="1" x14ac:dyDescent="0.25">
      <c r="A59" s="94" t="s">
        <v>175</v>
      </c>
      <c r="B59" s="119"/>
      <c r="C59" s="51"/>
      <c r="D59" s="52"/>
      <c r="E59" s="10" t="s">
        <v>150</v>
      </c>
      <c r="F59" s="10">
        <v>13</v>
      </c>
      <c r="G59" s="10">
        <v>1700000000</v>
      </c>
      <c r="H59" s="10"/>
      <c r="I59" s="54">
        <f>I60+I63</f>
        <v>114</v>
      </c>
      <c r="J59" s="54">
        <f t="shared" ref="J59:K59" si="4">J60+J63</f>
        <v>0</v>
      </c>
      <c r="K59" s="54">
        <f t="shared" si="4"/>
        <v>0</v>
      </c>
    </row>
    <row r="60" spans="1:11" ht="66" customHeight="1" x14ac:dyDescent="0.25">
      <c r="A60" s="63" t="s">
        <v>176</v>
      </c>
      <c r="B60" s="64"/>
      <c r="C60" s="49"/>
      <c r="D60" s="50"/>
      <c r="E60" s="12" t="s">
        <v>150</v>
      </c>
      <c r="F60" s="12">
        <v>13</v>
      </c>
      <c r="G60" s="12" t="s">
        <v>186</v>
      </c>
      <c r="H60" s="12"/>
      <c r="I60" s="53">
        <f>I61</f>
        <v>21.8</v>
      </c>
      <c r="J60" s="53">
        <f>J61</f>
        <v>0</v>
      </c>
      <c r="K60" s="53">
        <f t="shared" ref="K60:K61" si="5">K61</f>
        <v>0</v>
      </c>
    </row>
    <row r="61" spans="1:11" ht="66" customHeight="1" x14ac:dyDescent="0.25">
      <c r="A61" s="63" t="s">
        <v>187</v>
      </c>
      <c r="B61" s="64"/>
      <c r="C61" s="29"/>
      <c r="D61" s="30"/>
      <c r="E61" s="12" t="s">
        <v>150</v>
      </c>
      <c r="F61" s="12">
        <v>13</v>
      </c>
      <c r="G61" s="12">
        <v>1700123220</v>
      </c>
      <c r="H61" s="12"/>
      <c r="I61" s="31">
        <f>I62</f>
        <v>21.8</v>
      </c>
      <c r="J61" s="35">
        <f>J62</f>
        <v>0</v>
      </c>
      <c r="K61" s="35">
        <f t="shared" si="5"/>
        <v>0</v>
      </c>
    </row>
    <row r="62" spans="1:11" ht="54.75" customHeight="1" x14ac:dyDescent="0.25">
      <c r="A62" s="63" t="s">
        <v>23</v>
      </c>
      <c r="B62" s="64"/>
      <c r="C62" s="32"/>
      <c r="D62" s="33"/>
      <c r="E62" s="12" t="s">
        <v>150</v>
      </c>
      <c r="F62" s="12">
        <v>13</v>
      </c>
      <c r="G62" s="12">
        <v>1700123220</v>
      </c>
      <c r="H62" s="12" t="s">
        <v>169</v>
      </c>
      <c r="I62" s="35">
        <v>21.8</v>
      </c>
      <c r="J62" s="35">
        <v>0</v>
      </c>
      <c r="K62" s="35">
        <v>0</v>
      </c>
    </row>
    <row r="63" spans="1:11" ht="54.75" customHeight="1" x14ac:dyDescent="0.25">
      <c r="A63" s="63" t="s">
        <v>188</v>
      </c>
      <c r="B63" s="83"/>
      <c r="C63" s="49"/>
      <c r="D63" s="50"/>
      <c r="E63" s="12" t="s">
        <v>150</v>
      </c>
      <c r="F63" s="12">
        <v>13</v>
      </c>
      <c r="G63" s="12" t="s">
        <v>190</v>
      </c>
      <c r="H63" s="12"/>
      <c r="I63" s="53">
        <f>I64</f>
        <v>92.2</v>
      </c>
      <c r="J63" s="53">
        <v>0</v>
      </c>
      <c r="K63" s="53">
        <v>0</v>
      </c>
    </row>
    <row r="64" spans="1:11" ht="54.75" customHeight="1" x14ac:dyDescent="0.25">
      <c r="A64" s="63" t="s">
        <v>189</v>
      </c>
      <c r="B64" s="83"/>
      <c r="C64" s="49"/>
      <c r="D64" s="50"/>
      <c r="E64" s="12" t="s">
        <v>150</v>
      </c>
      <c r="F64" s="12">
        <v>13</v>
      </c>
      <c r="G64" s="12" t="s">
        <v>191</v>
      </c>
      <c r="H64" s="12"/>
      <c r="I64" s="53">
        <f>I65</f>
        <v>92.2</v>
      </c>
      <c r="J64" s="53">
        <v>0</v>
      </c>
      <c r="K64" s="53">
        <v>0</v>
      </c>
    </row>
    <row r="65" spans="1:11" ht="54.75" customHeight="1" x14ac:dyDescent="0.25">
      <c r="A65" s="63" t="s">
        <v>23</v>
      </c>
      <c r="B65" s="64"/>
      <c r="C65" s="49"/>
      <c r="D65" s="50"/>
      <c r="E65" s="12" t="s">
        <v>150</v>
      </c>
      <c r="F65" s="12">
        <v>13</v>
      </c>
      <c r="G65" s="12" t="s">
        <v>191</v>
      </c>
      <c r="H65" s="12" t="s">
        <v>169</v>
      </c>
      <c r="I65" s="53">
        <v>92.2</v>
      </c>
      <c r="J65" s="53">
        <v>0</v>
      </c>
      <c r="K65" s="53">
        <v>0</v>
      </c>
    </row>
    <row r="66" spans="1:11" ht="53.25" customHeight="1" x14ac:dyDescent="0.25">
      <c r="A66" s="63" t="s">
        <v>29</v>
      </c>
      <c r="B66" s="64"/>
      <c r="C66" s="87"/>
      <c r="D66" s="88"/>
      <c r="E66" s="12" t="s">
        <v>150</v>
      </c>
      <c r="F66" s="12">
        <v>13</v>
      </c>
      <c r="G66" s="12" t="s">
        <v>30</v>
      </c>
      <c r="H66" s="12"/>
      <c r="I66" s="11">
        <f>I67</f>
        <v>26.4</v>
      </c>
      <c r="J66" s="11">
        <v>39.6</v>
      </c>
      <c r="K66" s="11">
        <v>39.6</v>
      </c>
    </row>
    <row r="67" spans="1:11" ht="69.75" customHeight="1" x14ac:dyDescent="0.25">
      <c r="A67" s="63" t="s">
        <v>51</v>
      </c>
      <c r="B67" s="64"/>
      <c r="C67" s="87"/>
      <c r="D67" s="88"/>
      <c r="E67" s="12" t="s">
        <v>150</v>
      </c>
      <c r="F67" s="12">
        <v>13</v>
      </c>
      <c r="G67" s="12" t="s">
        <v>52</v>
      </c>
      <c r="H67" s="12"/>
      <c r="I67" s="11">
        <f>I68</f>
        <v>26.4</v>
      </c>
      <c r="J67" s="11">
        <v>39.6</v>
      </c>
      <c r="K67" s="11">
        <v>39.6</v>
      </c>
    </row>
    <row r="68" spans="1:11" ht="37.5" customHeight="1" x14ac:dyDescent="0.25">
      <c r="A68" s="63" t="s">
        <v>17</v>
      </c>
      <c r="B68" s="64"/>
      <c r="C68" s="87"/>
      <c r="D68" s="88"/>
      <c r="E68" s="12" t="s">
        <v>150</v>
      </c>
      <c r="F68" s="12">
        <v>13</v>
      </c>
      <c r="G68" s="12" t="s">
        <v>52</v>
      </c>
      <c r="H68" s="12">
        <v>120</v>
      </c>
      <c r="I68" s="11">
        <v>26.4</v>
      </c>
      <c r="J68" s="11">
        <v>39.6</v>
      </c>
      <c r="K68" s="11">
        <v>39.6</v>
      </c>
    </row>
    <row r="69" spans="1:11" ht="16.5" customHeight="1" x14ac:dyDescent="0.25">
      <c r="A69" s="79" t="s">
        <v>53</v>
      </c>
      <c r="B69" s="80"/>
      <c r="C69" s="81"/>
      <c r="D69" s="82"/>
      <c r="E69" s="10" t="s">
        <v>145</v>
      </c>
      <c r="F69" s="10"/>
      <c r="G69" s="10"/>
      <c r="H69" s="10"/>
      <c r="I69" s="8">
        <f t="shared" ref="I69:K71" si="6">I70</f>
        <v>287.60000000000002</v>
      </c>
      <c r="J69" s="8">
        <f t="shared" si="6"/>
        <v>300.56700000000001</v>
      </c>
      <c r="K69" s="8">
        <f t="shared" si="6"/>
        <v>311.13299999999998</v>
      </c>
    </row>
    <row r="70" spans="1:11" ht="28.5" customHeight="1" x14ac:dyDescent="0.25">
      <c r="A70" s="79" t="s">
        <v>54</v>
      </c>
      <c r="B70" s="80"/>
      <c r="C70" s="81"/>
      <c r="D70" s="82"/>
      <c r="E70" s="10" t="s">
        <v>145</v>
      </c>
      <c r="F70" s="10" t="s">
        <v>147</v>
      </c>
      <c r="G70" s="10"/>
      <c r="H70" s="10"/>
      <c r="I70" s="8">
        <f t="shared" si="6"/>
        <v>287.60000000000002</v>
      </c>
      <c r="J70" s="8">
        <f t="shared" si="6"/>
        <v>300.56700000000001</v>
      </c>
      <c r="K70" s="8">
        <f t="shared" si="6"/>
        <v>311.13299999999998</v>
      </c>
    </row>
    <row r="71" spans="1:11" ht="57" customHeight="1" x14ac:dyDescent="0.25">
      <c r="A71" s="63" t="s">
        <v>29</v>
      </c>
      <c r="B71" s="64"/>
      <c r="C71" s="87"/>
      <c r="D71" s="88"/>
      <c r="E71" s="12" t="s">
        <v>145</v>
      </c>
      <c r="F71" s="12" t="s">
        <v>147</v>
      </c>
      <c r="G71" s="12" t="s">
        <v>30</v>
      </c>
      <c r="H71" s="12"/>
      <c r="I71" s="11">
        <f t="shared" si="6"/>
        <v>287.60000000000002</v>
      </c>
      <c r="J71" s="11">
        <f t="shared" si="6"/>
        <v>300.56700000000001</v>
      </c>
      <c r="K71" s="11">
        <f t="shared" si="6"/>
        <v>311.13299999999998</v>
      </c>
    </row>
    <row r="72" spans="1:11" ht="50.25" customHeight="1" x14ac:dyDescent="0.25">
      <c r="A72" s="63" t="s">
        <v>172</v>
      </c>
      <c r="B72" s="64"/>
      <c r="C72" s="87"/>
      <c r="D72" s="88"/>
      <c r="E72" s="12" t="s">
        <v>145</v>
      </c>
      <c r="F72" s="12" t="s">
        <v>147</v>
      </c>
      <c r="G72" s="12" t="s">
        <v>55</v>
      </c>
      <c r="H72" s="12"/>
      <c r="I72" s="11">
        <f>I73+I74</f>
        <v>287.60000000000002</v>
      </c>
      <c r="J72" s="38">
        <f t="shared" ref="J72:K72" si="7">J73+J74</f>
        <v>300.56700000000001</v>
      </c>
      <c r="K72" s="38">
        <f t="shared" si="7"/>
        <v>311.13299999999998</v>
      </c>
    </row>
    <row r="73" spans="1:11" ht="39" customHeight="1" x14ac:dyDescent="0.25">
      <c r="A73" s="63" t="s">
        <v>17</v>
      </c>
      <c r="B73" s="64"/>
      <c r="C73" s="16"/>
      <c r="D73" s="17"/>
      <c r="E73" s="12" t="s">
        <v>145</v>
      </c>
      <c r="F73" s="12" t="s">
        <v>147</v>
      </c>
      <c r="G73" s="12" t="s">
        <v>55</v>
      </c>
      <c r="H73" s="12" t="s">
        <v>56</v>
      </c>
      <c r="I73" s="18">
        <v>268.30799999999999</v>
      </c>
      <c r="J73" s="18">
        <v>300.56700000000001</v>
      </c>
      <c r="K73" s="18">
        <v>311.13299999999998</v>
      </c>
    </row>
    <row r="74" spans="1:11" ht="39" customHeight="1" x14ac:dyDescent="0.25">
      <c r="A74" s="63" t="s">
        <v>23</v>
      </c>
      <c r="B74" s="64"/>
      <c r="C74" s="36"/>
      <c r="D74" s="37"/>
      <c r="E74" s="12" t="s">
        <v>145</v>
      </c>
      <c r="F74" s="12" t="s">
        <v>147</v>
      </c>
      <c r="G74" s="12" t="s">
        <v>55</v>
      </c>
      <c r="H74" s="12" t="s">
        <v>169</v>
      </c>
      <c r="I74" s="38">
        <v>19.292000000000002</v>
      </c>
      <c r="J74" s="38">
        <v>0</v>
      </c>
      <c r="K74" s="38">
        <v>0</v>
      </c>
    </row>
    <row r="75" spans="1:11" ht="31.5" customHeight="1" x14ac:dyDescent="0.25">
      <c r="A75" s="79" t="s">
        <v>57</v>
      </c>
      <c r="B75" s="80"/>
      <c r="C75" s="81"/>
      <c r="D75" s="82"/>
      <c r="E75" s="10" t="s">
        <v>147</v>
      </c>
      <c r="F75" s="10"/>
      <c r="G75" s="10"/>
      <c r="H75" s="10"/>
      <c r="I75" s="8">
        <f>I76+I85</f>
        <v>315.81900000000002</v>
      </c>
      <c r="J75" s="25">
        <f>J76+J85</f>
        <v>126.215</v>
      </c>
      <c r="K75" s="25">
        <f>K76+K85</f>
        <v>197.95000000000002</v>
      </c>
    </row>
    <row r="76" spans="1:11" ht="69" customHeight="1" x14ac:dyDescent="0.25">
      <c r="A76" s="79" t="s">
        <v>58</v>
      </c>
      <c r="B76" s="80"/>
      <c r="C76" s="81"/>
      <c r="D76" s="82"/>
      <c r="E76" s="10" t="s">
        <v>147</v>
      </c>
      <c r="F76" s="10">
        <v>10</v>
      </c>
      <c r="G76" s="10"/>
      <c r="H76" s="10"/>
      <c r="I76" s="39">
        <f>I77+I81</f>
        <v>315.81900000000002</v>
      </c>
      <c r="J76" s="25">
        <f>J77+J81</f>
        <v>107.41500000000001</v>
      </c>
      <c r="K76" s="25">
        <f>K77+K81</f>
        <v>179.15</v>
      </c>
    </row>
    <row r="77" spans="1:11" ht="79.5" customHeight="1" x14ac:dyDescent="0.25">
      <c r="A77" s="63" t="s">
        <v>59</v>
      </c>
      <c r="B77" s="64"/>
      <c r="C77" s="87"/>
      <c r="D77" s="88"/>
      <c r="E77" s="12" t="s">
        <v>147</v>
      </c>
      <c r="F77" s="12">
        <v>10</v>
      </c>
      <c r="G77" s="12" t="s">
        <v>60</v>
      </c>
      <c r="H77" s="12"/>
      <c r="I77" s="11">
        <f t="shared" ref="I77:K79" si="8">I78</f>
        <v>43.2</v>
      </c>
      <c r="J77" s="11">
        <f t="shared" si="8"/>
        <v>0</v>
      </c>
      <c r="K77" s="11">
        <f t="shared" si="8"/>
        <v>71.734999999999999</v>
      </c>
    </row>
    <row r="78" spans="1:11" ht="42" customHeight="1" x14ac:dyDescent="0.25">
      <c r="A78" s="63" t="s">
        <v>61</v>
      </c>
      <c r="B78" s="64"/>
      <c r="C78" s="87"/>
      <c r="D78" s="88"/>
      <c r="E78" s="12" t="s">
        <v>147</v>
      </c>
      <c r="F78" s="12">
        <v>10</v>
      </c>
      <c r="G78" s="12" t="s">
        <v>62</v>
      </c>
      <c r="H78" s="12"/>
      <c r="I78" s="11">
        <f t="shared" si="8"/>
        <v>43.2</v>
      </c>
      <c r="J78" s="11">
        <f t="shared" si="8"/>
        <v>0</v>
      </c>
      <c r="K78" s="11">
        <f t="shared" si="8"/>
        <v>71.734999999999999</v>
      </c>
    </row>
    <row r="79" spans="1:11" ht="55.5" customHeight="1" x14ac:dyDescent="0.25">
      <c r="A79" s="63" t="s">
        <v>63</v>
      </c>
      <c r="B79" s="64"/>
      <c r="C79" s="87"/>
      <c r="D79" s="88"/>
      <c r="E79" s="12" t="s">
        <v>147</v>
      </c>
      <c r="F79" s="12">
        <v>10</v>
      </c>
      <c r="G79" s="12" t="s">
        <v>64</v>
      </c>
      <c r="H79" s="12"/>
      <c r="I79" s="11">
        <f t="shared" si="8"/>
        <v>43.2</v>
      </c>
      <c r="J79" s="11">
        <f t="shared" si="8"/>
        <v>0</v>
      </c>
      <c r="K79" s="11">
        <f t="shared" si="8"/>
        <v>71.734999999999999</v>
      </c>
    </row>
    <row r="80" spans="1:11" ht="57" customHeight="1" x14ac:dyDescent="0.25">
      <c r="A80" s="90" t="s">
        <v>23</v>
      </c>
      <c r="B80" s="91"/>
      <c r="C80" s="87"/>
      <c r="D80" s="88"/>
      <c r="E80" s="12" t="s">
        <v>147</v>
      </c>
      <c r="F80" s="12">
        <v>10</v>
      </c>
      <c r="G80" s="12" t="s">
        <v>64</v>
      </c>
      <c r="H80" s="12">
        <v>240</v>
      </c>
      <c r="I80" s="11">
        <v>43.2</v>
      </c>
      <c r="J80" s="11">
        <v>0</v>
      </c>
      <c r="K80" s="11">
        <v>71.734999999999999</v>
      </c>
    </row>
    <row r="81" spans="1:11" ht="106.5" customHeight="1" x14ac:dyDescent="0.25">
      <c r="A81" s="63" t="s">
        <v>65</v>
      </c>
      <c r="B81" s="64"/>
      <c r="C81" s="87"/>
      <c r="D81" s="88"/>
      <c r="E81" s="12" t="s">
        <v>147</v>
      </c>
      <c r="F81" s="12">
        <v>10</v>
      </c>
      <c r="G81" s="12" t="s">
        <v>66</v>
      </c>
      <c r="H81" s="12"/>
      <c r="I81" s="11">
        <f>I82</f>
        <v>272.61900000000003</v>
      </c>
      <c r="J81" s="11">
        <f t="shared" ref="I81:K83" si="9">J82</f>
        <v>107.41500000000001</v>
      </c>
      <c r="K81" s="11">
        <f t="shared" si="9"/>
        <v>107.41500000000001</v>
      </c>
    </row>
    <row r="82" spans="1:11" ht="42.75" customHeight="1" x14ac:dyDescent="0.25">
      <c r="A82" s="90" t="s">
        <v>157</v>
      </c>
      <c r="B82" s="91"/>
      <c r="C82" s="87"/>
      <c r="D82" s="88"/>
      <c r="E82" s="12" t="s">
        <v>147</v>
      </c>
      <c r="F82" s="12">
        <v>10</v>
      </c>
      <c r="G82" s="12" t="s">
        <v>67</v>
      </c>
      <c r="H82" s="12"/>
      <c r="I82" s="11">
        <f t="shared" si="9"/>
        <v>272.61900000000003</v>
      </c>
      <c r="J82" s="11">
        <f t="shared" si="9"/>
        <v>107.41500000000001</v>
      </c>
      <c r="K82" s="11">
        <f t="shared" si="9"/>
        <v>107.41500000000001</v>
      </c>
    </row>
    <row r="83" spans="1:11" ht="57.75" customHeight="1" x14ac:dyDescent="0.25">
      <c r="A83" s="63" t="s">
        <v>68</v>
      </c>
      <c r="B83" s="64"/>
      <c r="C83" s="87"/>
      <c r="D83" s="88"/>
      <c r="E83" s="12" t="s">
        <v>147</v>
      </c>
      <c r="F83" s="12">
        <v>10</v>
      </c>
      <c r="G83" s="12" t="s">
        <v>69</v>
      </c>
      <c r="H83" s="12"/>
      <c r="I83" s="11">
        <f t="shared" si="9"/>
        <v>272.61900000000003</v>
      </c>
      <c r="J83" s="11">
        <f t="shared" si="9"/>
        <v>107.41500000000001</v>
      </c>
      <c r="K83" s="11">
        <f t="shared" si="9"/>
        <v>107.41500000000001</v>
      </c>
    </row>
    <row r="84" spans="1:11" ht="54" customHeight="1" x14ac:dyDescent="0.25">
      <c r="A84" s="90" t="s">
        <v>23</v>
      </c>
      <c r="B84" s="91"/>
      <c r="C84" s="87"/>
      <c r="D84" s="88"/>
      <c r="E84" s="12" t="s">
        <v>147</v>
      </c>
      <c r="F84" s="12">
        <v>10</v>
      </c>
      <c r="G84" s="12" t="s">
        <v>69</v>
      </c>
      <c r="H84" s="12">
        <v>240</v>
      </c>
      <c r="I84" s="11">
        <v>272.61900000000003</v>
      </c>
      <c r="J84" s="11">
        <v>107.41500000000001</v>
      </c>
      <c r="K84" s="11">
        <v>107.41500000000001</v>
      </c>
    </row>
    <row r="85" spans="1:11" ht="25.5" customHeight="1" x14ac:dyDescent="0.25">
      <c r="A85" s="96" t="s">
        <v>70</v>
      </c>
      <c r="B85" s="96"/>
      <c r="C85" s="104"/>
      <c r="D85" s="105"/>
      <c r="E85" s="97" t="s">
        <v>147</v>
      </c>
      <c r="F85" s="97">
        <v>14</v>
      </c>
      <c r="G85" s="97"/>
      <c r="H85" s="97"/>
      <c r="I85" s="101">
        <f>I89</f>
        <v>0</v>
      </c>
      <c r="J85" s="101">
        <v>18.8</v>
      </c>
      <c r="K85" s="100">
        <v>18.8</v>
      </c>
    </row>
    <row r="86" spans="1:11" x14ac:dyDescent="0.25">
      <c r="A86" s="96"/>
      <c r="B86" s="96"/>
      <c r="C86" s="106"/>
      <c r="D86" s="107"/>
      <c r="E86" s="98"/>
      <c r="F86" s="98"/>
      <c r="G86" s="98"/>
      <c r="H86" s="98"/>
      <c r="I86" s="102"/>
      <c r="J86" s="102"/>
      <c r="K86" s="100"/>
    </row>
    <row r="87" spans="1:11" ht="19.5" customHeight="1" x14ac:dyDescent="0.25">
      <c r="A87" s="96"/>
      <c r="B87" s="96"/>
      <c r="C87" s="106"/>
      <c r="D87" s="107"/>
      <c r="E87" s="98"/>
      <c r="F87" s="98"/>
      <c r="G87" s="98"/>
      <c r="H87" s="98"/>
      <c r="I87" s="102"/>
      <c r="J87" s="102"/>
      <c r="K87" s="100"/>
    </row>
    <row r="88" spans="1:11" ht="9.75" hidden="1" customHeight="1" x14ac:dyDescent="0.25">
      <c r="A88" s="96"/>
      <c r="B88" s="96"/>
      <c r="C88" s="108"/>
      <c r="D88" s="109"/>
      <c r="E88" s="99"/>
      <c r="F88" s="99"/>
      <c r="G88" s="99"/>
      <c r="H88" s="99"/>
      <c r="I88" s="103"/>
      <c r="J88" s="103"/>
      <c r="K88" s="8"/>
    </row>
    <row r="89" spans="1:11" ht="154.5" customHeight="1" x14ac:dyDescent="0.25">
      <c r="A89" s="78" t="s">
        <v>71</v>
      </c>
      <c r="B89" s="78"/>
      <c r="C89" s="71"/>
      <c r="D89" s="72"/>
      <c r="E89" s="68" t="s">
        <v>147</v>
      </c>
      <c r="F89" s="68">
        <v>14</v>
      </c>
      <c r="G89" s="68" t="s">
        <v>72</v>
      </c>
      <c r="H89" s="68"/>
      <c r="I89" s="65">
        <f>I93</f>
        <v>0</v>
      </c>
      <c r="J89" s="65">
        <v>18.8</v>
      </c>
      <c r="K89" s="11">
        <v>18.8</v>
      </c>
    </row>
    <row r="90" spans="1:11" ht="13.5" hidden="1" customHeight="1" x14ac:dyDescent="0.25">
      <c r="A90" s="78"/>
      <c r="B90" s="78"/>
      <c r="C90" s="73"/>
      <c r="D90" s="74"/>
      <c r="E90" s="77"/>
      <c r="F90" s="77"/>
      <c r="G90" s="77"/>
      <c r="H90" s="77"/>
      <c r="I90" s="66"/>
      <c r="J90" s="66"/>
      <c r="K90" s="11"/>
    </row>
    <row r="91" spans="1:11" ht="15" hidden="1" customHeight="1" x14ac:dyDescent="0.25">
      <c r="A91" s="78"/>
      <c r="B91" s="78"/>
      <c r="C91" s="73"/>
      <c r="D91" s="74"/>
      <c r="E91" s="77"/>
      <c r="F91" s="77"/>
      <c r="G91" s="77"/>
      <c r="H91" s="77"/>
      <c r="I91" s="66"/>
      <c r="J91" s="66"/>
      <c r="K91" s="11"/>
    </row>
    <row r="92" spans="1:11" ht="15" hidden="1" customHeight="1" x14ac:dyDescent="0.25">
      <c r="A92" s="78"/>
      <c r="B92" s="78"/>
      <c r="C92" s="75"/>
      <c r="D92" s="76"/>
      <c r="E92" s="69"/>
      <c r="F92" s="69"/>
      <c r="G92" s="69"/>
      <c r="H92" s="69"/>
      <c r="I92" s="67"/>
      <c r="J92" s="67"/>
      <c r="K92" s="11"/>
    </row>
    <row r="93" spans="1:11" x14ac:dyDescent="0.25">
      <c r="A93" s="78" t="s">
        <v>73</v>
      </c>
      <c r="B93" s="78"/>
      <c r="C93" s="71"/>
      <c r="D93" s="72"/>
      <c r="E93" s="68" t="s">
        <v>147</v>
      </c>
      <c r="F93" s="68">
        <v>14</v>
      </c>
      <c r="G93" s="68" t="s">
        <v>74</v>
      </c>
      <c r="H93" s="68"/>
      <c r="I93" s="65">
        <f>I97</f>
        <v>0</v>
      </c>
      <c r="J93" s="65">
        <v>18.8</v>
      </c>
      <c r="K93" s="118">
        <v>18.8</v>
      </c>
    </row>
    <row r="94" spans="1:11" x14ac:dyDescent="0.25">
      <c r="A94" s="78"/>
      <c r="B94" s="78"/>
      <c r="C94" s="73"/>
      <c r="D94" s="74"/>
      <c r="E94" s="77"/>
      <c r="F94" s="77"/>
      <c r="G94" s="77"/>
      <c r="H94" s="77"/>
      <c r="I94" s="66"/>
      <c r="J94" s="66"/>
      <c r="K94" s="118"/>
    </row>
    <row r="95" spans="1:11" ht="12.75" customHeight="1" x14ac:dyDescent="0.25">
      <c r="A95" s="78"/>
      <c r="B95" s="78"/>
      <c r="C95" s="73"/>
      <c r="D95" s="74"/>
      <c r="E95" s="77"/>
      <c r="F95" s="77"/>
      <c r="G95" s="77"/>
      <c r="H95" s="77"/>
      <c r="I95" s="66"/>
      <c r="J95" s="66"/>
      <c r="K95" s="118"/>
    </row>
    <row r="96" spans="1:11" ht="0.75" customHeight="1" x14ac:dyDescent="0.25">
      <c r="A96" s="78"/>
      <c r="B96" s="78"/>
      <c r="C96" s="75"/>
      <c r="D96" s="76"/>
      <c r="E96" s="69"/>
      <c r="F96" s="69"/>
      <c r="G96" s="69"/>
      <c r="H96" s="69"/>
      <c r="I96" s="67"/>
      <c r="J96" s="67"/>
      <c r="K96" s="11"/>
    </row>
    <row r="97" spans="1:11" ht="26.25" customHeight="1" x14ac:dyDescent="0.25">
      <c r="A97" s="78" t="s">
        <v>75</v>
      </c>
      <c r="B97" s="78"/>
      <c r="C97" s="71"/>
      <c r="D97" s="72"/>
      <c r="E97" s="68" t="s">
        <v>147</v>
      </c>
      <c r="F97" s="68">
        <v>14</v>
      </c>
      <c r="G97" s="68" t="s">
        <v>76</v>
      </c>
      <c r="H97" s="68"/>
      <c r="I97" s="65">
        <f>I101</f>
        <v>0</v>
      </c>
      <c r="J97" s="65">
        <v>18.8</v>
      </c>
      <c r="K97" s="118">
        <v>18.8</v>
      </c>
    </row>
    <row r="98" spans="1:11" x14ac:dyDescent="0.25">
      <c r="A98" s="78"/>
      <c r="B98" s="78"/>
      <c r="C98" s="73"/>
      <c r="D98" s="74"/>
      <c r="E98" s="77"/>
      <c r="F98" s="77"/>
      <c r="G98" s="77"/>
      <c r="H98" s="77"/>
      <c r="I98" s="66"/>
      <c r="J98" s="66"/>
      <c r="K98" s="118"/>
    </row>
    <row r="99" spans="1:11" x14ac:dyDescent="0.25">
      <c r="A99" s="78"/>
      <c r="B99" s="78"/>
      <c r="C99" s="73"/>
      <c r="D99" s="74"/>
      <c r="E99" s="77"/>
      <c r="F99" s="77"/>
      <c r="G99" s="77"/>
      <c r="H99" s="77"/>
      <c r="I99" s="66"/>
      <c r="J99" s="66"/>
      <c r="K99" s="118"/>
    </row>
    <row r="100" spans="1:11" ht="15" hidden="1" customHeight="1" x14ac:dyDescent="0.25">
      <c r="A100" s="78"/>
      <c r="B100" s="78"/>
      <c r="C100" s="75"/>
      <c r="D100" s="76"/>
      <c r="E100" s="69"/>
      <c r="F100" s="69"/>
      <c r="G100" s="69"/>
      <c r="H100" s="69"/>
      <c r="I100" s="67"/>
      <c r="J100" s="67"/>
      <c r="K100" s="11"/>
    </row>
    <row r="101" spans="1:11" ht="29.25" customHeight="1" x14ac:dyDescent="0.25">
      <c r="A101" s="78" t="s">
        <v>159</v>
      </c>
      <c r="B101" s="78"/>
      <c r="C101" s="71"/>
      <c r="D101" s="72"/>
      <c r="E101" s="68" t="s">
        <v>147</v>
      </c>
      <c r="F101" s="68">
        <v>14</v>
      </c>
      <c r="G101" s="68" t="s">
        <v>76</v>
      </c>
      <c r="H101" s="68">
        <v>120</v>
      </c>
      <c r="I101" s="65">
        <v>0</v>
      </c>
      <c r="J101" s="65">
        <v>18.8</v>
      </c>
      <c r="K101" s="118">
        <v>18.8</v>
      </c>
    </row>
    <row r="102" spans="1:11" ht="12.75" customHeight="1" x14ac:dyDescent="0.25">
      <c r="A102" s="78"/>
      <c r="B102" s="78"/>
      <c r="C102" s="73"/>
      <c r="D102" s="74"/>
      <c r="E102" s="77"/>
      <c r="F102" s="77"/>
      <c r="G102" s="77"/>
      <c r="H102" s="77"/>
      <c r="I102" s="66"/>
      <c r="J102" s="66"/>
      <c r="K102" s="118"/>
    </row>
    <row r="103" spans="1:11" ht="15" hidden="1" customHeight="1" x14ac:dyDescent="0.25">
      <c r="A103" s="78"/>
      <c r="B103" s="78"/>
      <c r="C103" s="75"/>
      <c r="D103" s="76"/>
      <c r="E103" s="69"/>
      <c r="F103" s="69"/>
      <c r="G103" s="69"/>
      <c r="H103" s="69"/>
      <c r="I103" s="67"/>
      <c r="J103" s="67"/>
      <c r="K103" s="11"/>
    </row>
    <row r="104" spans="1:11" ht="24" customHeight="1" x14ac:dyDescent="0.25">
      <c r="A104" s="79" t="s">
        <v>77</v>
      </c>
      <c r="B104" s="80"/>
      <c r="C104" s="81"/>
      <c r="D104" s="82"/>
      <c r="E104" s="10" t="s">
        <v>146</v>
      </c>
      <c r="F104" s="10"/>
      <c r="G104" s="10"/>
      <c r="H104" s="10"/>
      <c r="I104" s="8">
        <f>I105+I120</f>
        <v>5152.8803600000001</v>
      </c>
      <c r="J104" s="8">
        <f>J105+J120</f>
        <v>3708.49</v>
      </c>
      <c r="K104" s="8">
        <f>K105+K120</f>
        <v>3961.7</v>
      </c>
    </row>
    <row r="105" spans="1:11" ht="28.5" customHeight="1" x14ac:dyDescent="0.25">
      <c r="A105" s="79" t="s">
        <v>78</v>
      </c>
      <c r="B105" s="80"/>
      <c r="C105" s="81"/>
      <c r="D105" s="82"/>
      <c r="E105" s="10" t="s">
        <v>146</v>
      </c>
      <c r="F105" s="10" t="s">
        <v>148</v>
      </c>
      <c r="G105" s="10"/>
      <c r="H105" s="10"/>
      <c r="I105" s="8">
        <f>I106</f>
        <v>5018.1703600000001</v>
      </c>
      <c r="J105" s="8">
        <f>J106</f>
        <v>3708.49</v>
      </c>
      <c r="K105" s="8">
        <f>K106</f>
        <v>3875.7</v>
      </c>
    </row>
    <row r="106" spans="1:11" ht="196.5" customHeight="1" x14ac:dyDescent="0.25">
      <c r="A106" s="63" t="s">
        <v>79</v>
      </c>
      <c r="B106" s="64"/>
      <c r="C106" s="87"/>
      <c r="D106" s="88"/>
      <c r="E106" s="12" t="s">
        <v>146</v>
      </c>
      <c r="F106" s="12" t="s">
        <v>148</v>
      </c>
      <c r="G106" s="12" t="s">
        <v>80</v>
      </c>
      <c r="H106" s="12"/>
      <c r="I106" s="11">
        <f>I107+I110+I117</f>
        <v>5018.1703600000001</v>
      </c>
      <c r="J106" s="28">
        <f>J107+J110+J117</f>
        <v>3708.49</v>
      </c>
      <c r="K106" s="11">
        <f>K107+K110+K117</f>
        <v>3875.7</v>
      </c>
    </row>
    <row r="107" spans="1:11" ht="117" customHeight="1" x14ac:dyDescent="0.25">
      <c r="A107" s="63" t="s">
        <v>81</v>
      </c>
      <c r="B107" s="64"/>
      <c r="C107" s="87"/>
      <c r="D107" s="88"/>
      <c r="E107" s="12" t="s">
        <v>146</v>
      </c>
      <c r="F107" s="12" t="s">
        <v>148</v>
      </c>
      <c r="G107" s="12" t="s">
        <v>82</v>
      </c>
      <c r="H107" s="12"/>
      <c r="I107" s="11">
        <f t="shared" ref="I107:K108" si="10">I108</f>
        <v>1573.34889</v>
      </c>
      <c r="J107" s="11">
        <v>971.79</v>
      </c>
      <c r="K107" s="11">
        <v>1014.22</v>
      </c>
    </row>
    <row r="108" spans="1:11" ht="121.5" customHeight="1" x14ac:dyDescent="0.25">
      <c r="A108" s="63" t="s">
        <v>160</v>
      </c>
      <c r="B108" s="64"/>
      <c r="C108" s="87"/>
      <c r="D108" s="88"/>
      <c r="E108" s="12" t="s">
        <v>146</v>
      </c>
      <c r="F108" s="12" t="s">
        <v>148</v>
      </c>
      <c r="G108" s="12" t="s">
        <v>83</v>
      </c>
      <c r="H108" s="12"/>
      <c r="I108" s="11">
        <f t="shared" si="10"/>
        <v>1573.34889</v>
      </c>
      <c r="J108" s="11">
        <f t="shared" si="10"/>
        <v>1044.1600000000001</v>
      </c>
      <c r="K108" s="11">
        <f t="shared" si="10"/>
        <v>1086.58</v>
      </c>
    </row>
    <row r="109" spans="1:11" ht="58.5" customHeight="1" x14ac:dyDescent="0.25">
      <c r="A109" s="90" t="s">
        <v>23</v>
      </c>
      <c r="B109" s="91"/>
      <c r="C109" s="87"/>
      <c r="D109" s="88"/>
      <c r="E109" s="12" t="s">
        <v>146</v>
      </c>
      <c r="F109" s="12" t="s">
        <v>148</v>
      </c>
      <c r="G109" s="12" t="s">
        <v>83</v>
      </c>
      <c r="H109" s="12">
        <v>240</v>
      </c>
      <c r="I109" s="11">
        <v>1573.34889</v>
      </c>
      <c r="J109" s="11">
        <v>1044.1600000000001</v>
      </c>
      <c r="K109" s="11">
        <v>1086.58</v>
      </c>
    </row>
    <row r="110" spans="1:11" ht="158.25" customHeight="1" x14ac:dyDescent="0.25">
      <c r="A110" s="63" t="s">
        <v>84</v>
      </c>
      <c r="B110" s="64"/>
      <c r="C110" s="87"/>
      <c r="D110" s="88"/>
      <c r="E110" s="12" t="s">
        <v>146</v>
      </c>
      <c r="F110" s="12" t="s">
        <v>148</v>
      </c>
      <c r="G110" s="12" t="s">
        <v>85</v>
      </c>
      <c r="H110" s="12"/>
      <c r="I110" s="11">
        <f>I111+I113+I115</f>
        <v>3381.8214700000003</v>
      </c>
      <c r="J110" s="28">
        <f>J111+J113+J115</f>
        <v>2736.7</v>
      </c>
      <c r="K110" s="28">
        <f>K111+K113+K115</f>
        <v>2861.48</v>
      </c>
    </row>
    <row r="111" spans="1:11" ht="138" customHeight="1" x14ac:dyDescent="0.25">
      <c r="A111" s="63" t="s">
        <v>86</v>
      </c>
      <c r="B111" s="64"/>
      <c r="C111" s="87"/>
      <c r="D111" s="88"/>
      <c r="E111" s="12" t="s">
        <v>146</v>
      </c>
      <c r="F111" s="12" t="s">
        <v>148</v>
      </c>
      <c r="G111" s="12" t="s">
        <v>87</v>
      </c>
      <c r="H111" s="12"/>
      <c r="I111" s="11">
        <f>I112</f>
        <v>910.84230000000002</v>
      </c>
      <c r="J111" s="11">
        <f>J112</f>
        <v>1127.74</v>
      </c>
      <c r="K111" s="11">
        <f>K112</f>
        <v>1252.52</v>
      </c>
    </row>
    <row r="112" spans="1:11" ht="42" customHeight="1" x14ac:dyDescent="0.25">
      <c r="A112" s="90" t="s">
        <v>23</v>
      </c>
      <c r="B112" s="91"/>
      <c r="C112" s="87"/>
      <c r="D112" s="88"/>
      <c r="E112" s="12" t="s">
        <v>146</v>
      </c>
      <c r="F112" s="12" t="s">
        <v>148</v>
      </c>
      <c r="G112" s="12" t="s">
        <v>87</v>
      </c>
      <c r="H112" s="12">
        <v>240</v>
      </c>
      <c r="I112" s="11">
        <v>910.84230000000002</v>
      </c>
      <c r="J112" s="11">
        <v>1127.74</v>
      </c>
      <c r="K112" s="11">
        <v>1252.52</v>
      </c>
    </row>
    <row r="113" spans="1:11" ht="82.5" customHeight="1" x14ac:dyDescent="0.25">
      <c r="A113" s="63" t="s">
        <v>88</v>
      </c>
      <c r="B113" s="64"/>
      <c r="C113" s="87"/>
      <c r="D113" s="88"/>
      <c r="E113" s="12" t="s">
        <v>146</v>
      </c>
      <c r="F113" s="12" t="s">
        <v>148</v>
      </c>
      <c r="G113" s="12" t="s">
        <v>89</v>
      </c>
      <c r="H113" s="12"/>
      <c r="I113" s="11">
        <f>I114</f>
        <v>2304</v>
      </c>
      <c r="J113" s="11">
        <f>J114</f>
        <v>1536</v>
      </c>
      <c r="K113" s="11">
        <f>K114</f>
        <v>1536</v>
      </c>
    </row>
    <row r="114" spans="1:11" ht="63" customHeight="1" x14ac:dyDescent="0.25">
      <c r="A114" s="90" t="s">
        <v>23</v>
      </c>
      <c r="B114" s="91"/>
      <c r="C114" s="87"/>
      <c r="D114" s="88"/>
      <c r="E114" s="12" t="s">
        <v>146</v>
      </c>
      <c r="F114" s="12" t="s">
        <v>148</v>
      </c>
      <c r="G114" s="12" t="s">
        <v>89</v>
      </c>
      <c r="H114" s="12">
        <v>240</v>
      </c>
      <c r="I114" s="11">
        <v>2304</v>
      </c>
      <c r="J114" s="11">
        <v>1536</v>
      </c>
      <c r="K114" s="11">
        <v>1536</v>
      </c>
    </row>
    <row r="115" spans="1:11" ht="67.5" customHeight="1" x14ac:dyDescent="0.25">
      <c r="A115" s="90" t="s">
        <v>167</v>
      </c>
      <c r="B115" s="83"/>
      <c r="C115" s="22"/>
      <c r="D115" s="23"/>
      <c r="E115" s="12" t="s">
        <v>146</v>
      </c>
      <c r="F115" s="12" t="s">
        <v>148</v>
      </c>
      <c r="G115" s="12" t="s">
        <v>168</v>
      </c>
      <c r="H115" s="12"/>
      <c r="I115" s="24">
        <f>I116</f>
        <v>166.97917000000001</v>
      </c>
      <c r="J115" s="24">
        <v>72.959999999999994</v>
      </c>
      <c r="K115" s="24">
        <v>72.959999999999994</v>
      </c>
    </row>
    <row r="116" spans="1:11" ht="63" customHeight="1" x14ac:dyDescent="0.25">
      <c r="A116" s="90" t="s">
        <v>23</v>
      </c>
      <c r="B116" s="91"/>
      <c r="C116" s="22"/>
      <c r="D116" s="23"/>
      <c r="E116" s="12" t="s">
        <v>146</v>
      </c>
      <c r="F116" s="12" t="s">
        <v>148</v>
      </c>
      <c r="G116" s="12" t="s">
        <v>168</v>
      </c>
      <c r="H116" s="12" t="s">
        <v>169</v>
      </c>
      <c r="I116" s="24">
        <v>166.97917000000001</v>
      </c>
      <c r="J116" s="24">
        <v>72.959999999999994</v>
      </c>
      <c r="K116" s="24">
        <v>72.959999999999994</v>
      </c>
    </row>
    <row r="117" spans="1:11" ht="54" customHeight="1" x14ac:dyDescent="0.25">
      <c r="A117" s="63" t="s">
        <v>153</v>
      </c>
      <c r="B117" s="64"/>
      <c r="C117" s="87"/>
      <c r="D117" s="88"/>
      <c r="E117" s="12" t="s">
        <v>146</v>
      </c>
      <c r="F117" s="12" t="s">
        <v>148</v>
      </c>
      <c r="G117" s="12" t="s">
        <v>90</v>
      </c>
      <c r="H117" s="12"/>
      <c r="I117" s="11">
        <f t="shared" ref="I117:K118" si="11">I118</f>
        <v>63</v>
      </c>
      <c r="J117" s="11">
        <f t="shared" si="11"/>
        <v>0</v>
      </c>
      <c r="K117" s="11">
        <f t="shared" si="11"/>
        <v>0</v>
      </c>
    </row>
    <row r="118" spans="1:11" ht="21" customHeight="1" x14ac:dyDescent="0.25">
      <c r="A118" s="63" t="s">
        <v>91</v>
      </c>
      <c r="B118" s="64"/>
      <c r="C118" s="87"/>
      <c r="D118" s="88"/>
      <c r="E118" s="12" t="s">
        <v>146</v>
      </c>
      <c r="F118" s="12" t="s">
        <v>148</v>
      </c>
      <c r="G118" s="12" t="s">
        <v>92</v>
      </c>
      <c r="H118" s="12"/>
      <c r="I118" s="11">
        <f t="shared" si="11"/>
        <v>63</v>
      </c>
      <c r="J118" s="11">
        <f t="shared" si="11"/>
        <v>0</v>
      </c>
      <c r="K118" s="11">
        <f t="shared" si="11"/>
        <v>0</v>
      </c>
    </row>
    <row r="119" spans="1:11" ht="43.5" customHeight="1" x14ac:dyDescent="0.25">
      <c r="A119" s="90" t="s">
        <v>23</v>
      </c>
      <c r="B119" s="91"/>
      <c r="C119" s="87"/>
      <c r="D119" s="88"/>
      <c r="E119" s="12" t="s">
        <v>146</v>
      </c>
      <c r="F119" s="12" t="s">
        <v>148</v>
      </c>
      <c r="G119" s="12" t="s">
        <v>92</v>
      </c>
      <c r="H119" s="12">
        <v>240</v>
      </c>
      <c r="I119" s="11">
        <v>63</v>
      </c>
      <c r="J119" s="11">
        <v>0</v>
      </c>
      <c r="K119" s="11">
        <v>0</v>
      </c>
    </row>
    <row r="120" spans="1:11" ht="27" customHeight="1" x14ac:dyDescent="0.25">
      <c r="A120" s="79" t="s">
        <v>93</v>
      </c>
      <c r="B120" s="80"/>
      <c r="C120" s="81"/>
      <c r="D120" s="82"/>
      <c r="E120" s="10" t="s">
        <v>146</v>
      </c>
      <c r="F120" s="10">
        <v>12</v>
      </c>
      <c r="G120" s="10"/>
      <c r="H120" s="10"/>
      <c r="I120" s="8">
        <f>I125+I131+I121</f>
        <v>134.71</v>
      </c>
      <c r="J120" s="39">
        <f t="shared" ref="J120:K120" si="12">J125+J131+J121</f>
        <v>0</v>
      </c>
      <c r="K120" s="39">
        <f t="shared" si="12"/>
        <v>86</v>
      </c>
    </row>
    <row r="121" spans="1:11" ht="131.25" customHeight="1" x14ac:dyDescent="0.25">
      <c r="A121" s="90" t="s">
        <v>199</v>
      </c>
      <c r="B121" s="91"/>
      <c r="C121" s="36"/>
      <c r="D121" s="37"/>
      <c r="E121" s="12" t="s">
        <v>146</v>
      </c>
      <c r="F121" s="12" t="s">
        <v>178</v>
      </c>
      <c r="G121" s="12" t="s">
        <v>179</v>
      </c>
      <c r="H121" s="12"/>
      <c r="I121" s="38">
        <f>I122</f>
        <v>0.84</v>
      </c>
      <c r="J121" s="38">
        <f t="shared" ref="J121:K121" si="13">J122</f>
        <v>0</v>
      </c>
      <c r="K121" s="38">
        <f t="shared" si="13"/>
        <v>0</v>
      </c>
    </row>
    <row r="122" spans="1:11" ht="117.75" customHeight="1" x14ac:dyDescent="0.25">
      <c r="A122" s="90" t="s">
        <v>200</v>
      </c>
      <c r="B122" s="83"/>
      <c r="C122" s="36"/>
      <c r="D122" s="37"/>
      <c r="E122" s="12" t="s">
        <v>146</v>
      </c>
      <c r="F122" s="12" t="s">
        <v>178</v>
      </c>
      <c r="G122" s="12" t="s">
        <v>180</v>
      </c>
      <c r="H122" s="12"/>
      <c r="I122" s="38">
        <f>I123</f>
        <v>0.84</v>
      </c>
      <c r="J122" s="38">
        <f t="shared" ref="J122:K122" si="14">J123</f>
        <v>0</v>
      </c>
      <c r="K122" s="38">
        <f t="shared" si="14"/>
        <v>0</v>
      </c>
    </row>
    <row r="123" spans="1:11" ht="67.5" customHeight="1" x14ac:dyDescent="0.25">
      <c r="A123" s="90" t="s">
        <v>177</v>
      </c>
      <c r="B123" s="83"/>
      <c r="C123" s="36"/>
      <c r="D123" s="37"/>
      <c r="E123" s="12" t="s">
        <v>146</v>
      </c>
      <c r="F123" s="12" t="s">
        <v>178</v>
      </c>
      <c r="G123" s="12" t="s">
        <v>181</v>
      </c>
      <c r="H123" s="12"/>
      <c r="I123" s="38">
        <f>I124</f>
        <v>0.84</v>
      </c>
      <c r="J123" s="38">
        <f t="shared" ref="J123:K123" si="15">J124</f>
        <v>0</v>
      </c>
      <c r="K123" s="38">
        <f t="shared" si="15"/>
        <v>0</v>
      </c>
    </row>
    <row r="124" spans="1:11" ht="57" customHeight="1" x14ac:dyDescent="0.25">
      <c r="A124" s="90" t="s">
        <v>23</v>
      </c>
      <c r="B124" s="91"/>
      <c r="C124" s="36"/>
      <c r="D124" s="37"/>
      <c r="E124" s="12" t="s">
        <v>146</v>
      </c>
      <c r="F124" s="12" t="s">
        <v>178</v>
      </c>
      <c r="G124" s="12" t="s">
        <v>181</v>
      </c>
      <c r="H124" s="12" t="s">
        <v>169</v>
      </c>
      <c r="I124" s="38">
        <v>0.84</v>
      </c>
      <c r="J124" s="38">
        <v>0</v>
      </c>
      <c r="K124" s="38">
        <v>0</v>
      </c>
    </row>
    <row r="125" spans="1:11" ht="81.75" customHeight="1" x14ac:dyDescent="0.25">
      <c r="A125" s="63" t="s">
        <v>94</v>
      </c>
      <c r="B125" s="64"/>
      <c r="C125" s="87"/>
      <c r="D125" s="88"/>
      <c r="E125" s="12" t="s">
        <v>146</v>
      </c>
      <c r="F125" s="12">
        <v>12</v>
      </c>
      <c r="G125" s="13" t="s">
        <v>95</v>
      </c>
      <c r="H125" s="12"/>
      <c r="I125" s="11">
        <f t="shared" ref="I125:K127" si="16">I126</f>
        <v>70</v>
      </c>
      <c r="J125" s="11">
        <f t="shared" si="16"/>
        <v>0</v>
      </c>
      <c r="K125" s="11">
        <f t="shared" si="16"/>
        <v>70</v>
      </c>
    </row>
    <row r="126" spans="1:11" ht="81" customHeight="1" x14ac:dyDescent="0.25">
      <c r="A126" s="63" t="s">
        <v>96</v>
      </c>
      <c r="B126" s="64"/>
      <c r="C126" s="87"/>
      <c r="D126" s="88"/>
      <c r="E126" s="12" t="s">
        <v>146</v>
      </c>
      <c r="F126" s="12">
        <v>12</v>
      </c>
      <c r="G126" s="12" t="s">
        <v>97</v>
      </c>
      <c r="H126" s="12"/>
      <c r="I126" s="11">
        <f t="shared" si="16"/>
        <v>70</v>
      </c>
      <c r="J126" s="11">
        <f t="shared" si="16"/>
        <v>0</v>
      </c>
      <c r="K126" s="11">
        <f t="shared" si="16"/>
        <v>70</v>
      </c>
    </row>
    <row r="127" spans="1:11" ht="82.5" customHeight="1" x14ac:dyDescent="0.25">
      <c r="A127" s="63" t="s">
        <v>98</v>
      </c>
      <c r="B127" s="64"/>
      <c r="C127" s="87"/>
      <c r="D127" s="88"/>
      <c r="E127" s="12" t="s">
        <v>146</v>
      </c>
      <c r="F127" s="12">
        <v>12</v>
      </c>
      <c r="G127" s="12" t="s">
        <v>99</v>
      </c>
      <c r="H127" s="12"/>
      <c r="I127" s="11">
        <f t="shared" si="16"/>
        <v>70</v>
      </c>
      <c r="J127" s="11">
        <f t="shared" si="16"/>
        <v>0</v>
      </c>
      <c r="K127" s="11">
        <f t="shared" si="16"/>
        <v>70</v>
      </c>
    </row>
    <row r="128" spans="1:11" ht="58.5" customHeight="1" x14ac:dyDescent="0.25">
      <c r="A128" s="63" t="s">
        <v>23</v>
      </c>
      <c r="B128" s="64"/>
      <c r="C128" s="87"/>
      <c r="D128" s="88"/>
      <c r="E128" s="12" t="s">
        <v>146</v>
      </c>
      <c r="F128" s="12">
        <v>12</v>
      </c>
      <c r="G128" s="12" t="s">
        <v>99</v>
      </c>
      <c r="H128" s="12">
        <v>240</v>
      </c>
      <c r="I128" s="11">
        <v>70</v>
      </c>
      <c r="J128" s="11">
        <v>0</v>
      </c>
      <c r="K128" s="11">
        <v>70</v>
      </c>
    </row>
    <row r="129" spans="1:11" ht="94.5" customHeight="1" x14ac:dyDescent="0.25">
      <c r="A129" s="63" t="s">
        <v>100</v>
      </c>
      <c r="B129" s="64"/>
      <c r="C129" s="87"/>
      <c r="D129" s="88"/>
      <c r="E129" s="12" t="s">
        <v>146</v>
      </c>
      <c r="F129" s="12">
        <v>12</v>
      </c>
      <c r="G129" s="12" t="s">
        <v>101</v>
      </c>
      <c r="H129" s="12"/>
      <c r="I129" s="11">
        <f t="shared" ref="I129:K131" si="17">I130</f>
        <v>63.87</v>
      </c>
      <c r="J129" s="11">
        <f t="shared" si="17"/>
        <v>0</v>
      </c>
      <c r="K129" s="11">
        <f t="shared" si="17"/>
        <v>16</v>
      </c>
    </row>
    <row r="130" spans="1:11" ht="42.75" customHeight="1" x14ac:dyDescent="0.25">
      <c r="A130" s="63" t="s">
        <v>102</v>
      </c>
      <c r="B130" s="64"/>
      <c r="C130" s="87"/>
      <c r="D130" s="88"/>
      <c r="E130" s="12" t="s">
        <v>146</v>
      </c>
      <c r="F130" s="12">
        <v>12</v>
      </c>
      <c r="G130" s="12" t="s">
        <v>103</v>
      </c>
      <c r="H130" s="12"/>
      <c r="I130" s="11">
        <f t="shared" si="17"/>
        <v>63.87</v>
      </c>
      <c r="J130" s="11">
        <f t="shared" si="17"/>
        <v>0</v>
      </c>
      <c r="K130" s="11">
        <f t="shared" si="17"/>
        <v>16</v>
      </c>
    </row>
    <row r="131" spans="1:11" ht="105.75" customHeight="1" x14ac:dyDescent="0.25">
      <c r="A131" s="63" t="s">
        <v>104</v>
      </c>
      <c r="B131" s="64"/>
      <c r="C131" s="87"/>
      <c r="D131" s="88"/>
      <c r="E131" s="12" t="s">
        <v>146</v>
      </c>
      <c r="F131" s="12">
        <v>12</v>
      </c>
      <c r="G131" s="12" t="s">
        <v>105</v>
      </c>
      <c r="H131" s="12"/>
      <c r="I131" s="11">
        <f t="shared" si="17"/>
        <v>63.87</v>
      </c>
      <c r="J131" s="11">
        <f t="shared" si="17"/>
        <v>0</v>
      </c>
      <c r="K131" s="11">
        <f t="shared" si="17"/>
        <v>16</v>
      </c>
    </row>
    <row r="132" spans="1:11" ht="62.25" customHeight="1" x14ac:dyDescent="0.25">
      <c r="A132" s="63" t="s">
        <v>23</v>
      </c>
      <c r="B132" s="64"/>
      <c r="C132" s="87"/>
      <c r="D132" s="88"/>
      <c r="E132" s="12" t="s">
        <v>146</v>
      </c>
      <c r="F132" s="12">
        <v>12</v>
      </c>
      <c r="G132" s="12" t="s">
        <v>105</v>
      </c>
      <c r="H132" s="12">
        <v>240</v>
      </c>
      <c r="I132" s="11">
        <v>63.87</v>
      </c>
      <c r="J132" s="11">
        <v>0</v>
      </c>
      <c r="K132" s="11">
        <v>16</v>
      </c>
    </row>
    <row r="133" spans="1:11" ht="32.25" customHeight="1" x14ac:dyDescent="0.25">
      <c r="A133" s="79" t="s">
        <v>106</v>
      </c>
      <c r="B133" s="80"/>
      <c r="C133" s="81"/>
      <c r="D133" s="82"/>
      <c r="E133" s="10" t="s">
        <v>151</v>
      </c>
      <c r="F133" s="10"/>
      <c r="G133" s="10"/>
      <c r="H133" s="10"/>
      <c r="I133" s="8">
        <f>I138+I134</f>
        <v>8811.8830000000016</v>
      </c>
      <c r="J133" s="8">
        <f>J138</f>
        <v>2114.7296000000001</v>
      </c>
      <c r="K133" s="8">
        <f>K138</f>
        <v>1447.24584</v>
      </c>
    </row>
    <row r="134" spans="1:11" ht="22.5" customHeight="1" x14ac:dyDescent="0.25">
      <c r="A134" s="79" t="s">
        <v>182</v>
      </c>
      <c r="B134" s="83"/>
      <c r="C134" s="40"/>
      <c r="D134" s="41"/>
      <c r="E134" s="10" t="s">
        <v>151</v>
      </c>
      <c r="F134" s="10" t="s">
        <v>145</v>
      </c>
      <c r="G134" s="10"/>
      <c r="H134" s="10"/>
      <c r="I134" s="44">
        <f>I135</f>
        <v>167.179</v>
      </c>
      <c r="J134" s="44">
        <f t="shared" ref="J134:K134" si="18">J135</f>
        <v>0</v>
      </c>
      <c r="K134" s="44">
        <f t="shared" si="18"/>
        <v>0</v>
      </c>
    </row>
    <row r="135" spans="1:11" ht="42.75" customHeight="1" x14ac:dyDescent="0.25">
      <c r="A135" s="63" t="s">
        <v>183</v>
      </c>
      <c r="B135" s="89"/>
      <c r="C135" s="42"/>
      <c r="D135" s="43"/>
      <c r="E135" s="12" t="s">
        <v>151</v>
      </c>
      <c r="F135" s="12" t="s">
        <v>145</v>
      </c>
      <c r="G135" s="12" t="s">
        <v>184</v>
      </c>
      <c r="H135" s="10"/>
      <c r="I135" s="45">
        <f>I137</f>
        <v>167.179</v>
      </c>
      <c r="J135" s="45">
        <f t="shared" ref="J135:K135" si="19">J137</f>
        <v>0</v>
      </c>
      <c r="K135" s="45">
        <f t="shared" si="19"/>
        <v>0</v>
      </c>
    </row>
    <row r="136" spans="1:11" ht="54" customHeight="1" x14ac:dyDescent="0.25">
      <c r="A136" s="63" t="s">
        <v>185</v>
      </c>
      <c r="B136" s="83"/>
      <c r="C136" s="46"/>
      <c r="D136" s="47"/>
      <c r="E136" s="12" t="s">
        <v>151</v>
      </c>
      <c r="F136" s="12" t="s">
        <v>145</v>
      </c>
      <c r="G136" s="12" t="s">
        <v>193</v>
      </c>
      <c r="H136" s="10"/>
      <c r="I136" s="48">
        <f>I137</f>
        <v>167.179</v>
      </c>
      <c r="J136" s="48">
        <v>0</v>
      </c>
      <c r="K136" s="48">
        <v>0</v>
      </c>
    </row>
    <row r="137" spans="1:11" ht="40.5" customHeight="1" x14ac:dyDescent="0.25">
      <c r="A137" s="63" t="s">
        <v>23</v>
      </c>
      <c r="B137" s="64"/>
      <c r="C137" s="40"/>
      <c r="D137" s="41"/>
      <c r="E137" s="12" t="s">
        <v>151</v>
      </c>
      <c r="F137" s="12" t="s">
        <v>145</v>
      </c>
      <c r="G137" s="12" t="s">
        <v>193</v>
      </c>
      <c r="H137" s="12" t="s">
        <v>169</v>
      </c>
      <c r="I137" s="45">
        <v>167.179</v>
      </c>
      <c r="J137" s="45">
        <v>0</v>
      </c>
      <c r="K137" s="45">
        <v>0</v>
      </c>
    </row>
    <row r="138" spans="1:11" ht="19.5" customHeight="1" x14ac:dyDescent="0.25">
      <c r="A138" s="79" t="s">
        <v>107</v>
      </c>
      <c r="B138" s="80"/>
      <c r="C138" s="81"/>
      <c r="D138" s="82"/>
      <c r="E138" s="10" t="s">
        <v>151</v>
      </c>
      <c r="F138" s="10" t="s">
        <v>147</v>
      </c>
      <c r="G138" s="10"/>
      <c r="H138" s="10"/>
      <c r="I138" s="8">
        <f t="shared" ref="I138:K138" si="20">I139</f>
        <v>8644.7040000000015</v>
      </c>
      <c r="J138" s="8">
        <f t="shared" si="20"/>
        <v>2114.7296000000001</v>
      </c>
      <c r="K138" s="8">
        <f t="shared" si="20"/>
        <v>1447.24584</v>
      </c>
    </row>
    <row r="139" spans="1:11" ht="79.5" customHeight="1" x14ac:dyDescent="0.25">
      <c r="A139" s="78" t="s">
        <v>59</v>
      </c>
      <c r="B139" s="78"/>
      <c r="C139" s="71"/>
      <c r="D139" s="72"/>
      <c r="E139" s="68" t="s">
        <v>151</v>
      </c>
      <c r="F139" s="68" t="s">
        <v>147</v>
      </c>
      <c r="G139" s="68" t="s">
        <v>108</v>
      </c>
      <c r="H139" s="84"/>
      <c r="I139" s="65">
        <f>I142+I151+I158</f>
        <v>8644.7040000000015</v>
      </c>
      <c r="J139" s="65">
        <f>J142+J151+J158</f>
        <v>2114.7296000000001</v>
      </c>
      <c r="K139" s="65">
        <f>K142+K151+K158</f>
        <v>1447.24584</v>
      </c>
    </row>
    <row r="140" spans="1:11" ht="1.5" customHeight="1" x14ac:dyDescent="0.25">
      <c r="A140" s="78"/>
      <c r="B140" s="78"/>
      <c r="C140" s="73"/>
      <c r="D140" s="74"/>
      <c r="E140" s="77"/>
      <c r="F140" s="77"/>
      <c r="G140" s="77"/>
      <c r="H140" s="85"/>
      <c r="I140" s="66"/>
      <c r="J140" s="66"/>
      <c r="K140" s="66"/>
    </row>
    <row r="141" spans="1:11" ht="15" hidden="1" customHeight="1" x14ac:dyDescent="0.25">
      <c r="A141" s="78"/>
      <c r="B141" s="78"/>
      <c r="C141" s="75"/>
      <c r="D141" s="76"/>
      <c r="E141" s="69"/>
      <c r="F141" s="69"/>
      <c r="G141" s="69"/>
      <c r="H141" s="86"/>
      <c r="I141" s="67"/>
      <c r="J141" s="67"/>
      <c r="K141" s="67"/>
    </row>
    <row r="142" spans="1:11" ht="41.25" customHeight="1" x14ac:dyDescent="0.25">
      <c r="A142" s="63" t="s">
        <v>109</v>
      </c>
      <c r="B142" s="64"/>
      <c r="C142" s="87"/>
      <c r="D142" s="88"/>
      <c r="E142" s="12" t="s">
        <v>151</v>
      </c>
      <c r="F142" s="12" t="s">
        <v>147</v>
      </c>
      <c r="G142" s="12" t="s">
        <v>110</v>
      </c>
      <c r="H142" s="12"/>
      <c r="I142" s="11">
        <f>I143+I145+I147+I149</f>
        <v>5042.9727000000003</v>
      </c>
      <c r="J142" s="61">
        <f t="shared" ref="J142:K142" si="21">J143+J145+J147+J149</f>
        <v>2114.7296000000001</v>
      </c>
      <c r="K142" s="61">
        <f t="shared" si="21"/>
        <v>1253.08554</v>
      </c>
    </row>
    <row r="143" spans="1:11" ht="33" customHeight="1" x14ac:dyDescent="0.25">
      <c r="A143" s="90" t="s">
        <v>111</v>
      </c>
      <c r="B143" s="91"/>
      <c r="C143" s="87"/>
      <c r="D143" s="88"/>
      <c r="E143" s="12" t="s">
        <v>151</v>
      </c>
      <c r="F143" s="12" t="s">
        <v>147</v>
      </c>
      <c r="G143" s="12" t="s">
        <v>112</v>
      </c>
      <c r="H143" s="12"/>
      <c r="I143" s="11">
        <f>I144</f>
        <v>4208.4627</v>
      </c>
      <c r="J143" s="11">
        <f>J144</f>
        <v>2114.7296000000001</v>
      </c>
      <c r="K143" s="11">
        <f>K144</f>
        <v>821.36854000000005</v>
      </c>
    </row>
    <row r="144" spans="1:11" ht="60.75" customHeight="1" x14ac:dyDescent="0.25">
      <c r="A144" s="90" t="s">
        <v>23</v>
      </c>
      <c r="B144" s="91"/>
      <c r="C144" s="87"/>
      <c r="D144" s="88"/>
      <c r="E144" s="12" t="s">
        <v>151</v>
      </c>
      <c r="F144" s="12" t="s">
        <v>147</v>
      </c>
      <c r="G144" s="12" t="s">
        <v>112</v>
      </c>
      <c r="H144" s="12">
        <v>240</v>
      </c>
      <c r="I144" s="11">
        <v>4208.4627</v>
      </c>
      <c r="J144" s="11">
        <v>2114.7296000000001</v>
      </c>
      <c r="K144" s="11">
        <v>821.36854000000005</v>
      </c>
    </row>
    <row r="145" spans="1:11" ht="57.75" customHeight="1" x14ac:dyDescent="0.25">
      <c r="A145" s="63" t="s">
        <v>163</v>
      </c>
      <c r="B145" s="64"/>
      <c r="C145" s="87"/>
      <c r="D145" s="88"/>
      <c r="E145" s="12" t="s">
        <v>151</v>
      </c>
      <c r="F145" s="12" t="s">
        <v>147</v>
      </c>
      <c r="G145" s="12" t="s">
        <v>113</v>
      </c>
      <c r="H145" s="12"/>
      <c r="I145" s="11">
        <f>I146</f>
        <v>304.51</v>
      </c>
      <c r="J145" s="11">
        <f>J146</f>
        <v>0</v>
      </c>
      <c r="K145" s="11">
        <f>K146</f>
        <v>0</v>
      </c>
    </row>
    <row r="146" spans="1:11" ht="51.75" customHeight="1" x14ac:dyDescent="0.25">
      <c r="A146" s="70" t="s">
        <v>23</v>
      </c>
      <c r="B146" s="70"/>
      <c r="C146" s="71"/>
      <c r="D146" s="72"/>
      <c r="E146" s="14" t="s">
        <v>151</v>
      </c>
      <c r="F146" s="14" t="s">
        <v>147</v>
      </c>
      <c r="G146" s="14" t="s">
        <v>113</v>
      </c>
      <c r="H146" s="14">
        <v>240</v>
      </c>
      <c r="I146" s="15">
        <v>304.51</v>
      </c>
      <c r="J146" s="15">
        <v>0</v>
      </c>
      <c r="K146" s="11">
        <v>0</v>
      </c>
    </row>
    <row r="147" spans="1:11" ht="27" customHeight="1" x14ac:dyDescent="0.25">
      <c r="A147" s="63" t="s">
        <v>164</v>
      </c>
      <c r="B147" s="64"/>
      <c r="C147" s="87"/>
      <c r="D147" s="88"/>
      <c r="E147" s="12" t="s">
        <v>151</v>
      </c>
      <c r="F147" s="12" t="s">
        <v>147</v>
      </c>
      <c r="G147" s="12" t="s">
        <v>114</v>
      </c>
      <c r="H147" s="12"/>
      <c r="I147" s="11">
        <f>I148</f>
        <v>350</v>
      </c>
      <c r="J147" s="11">
        <f>J148</f>
        <v>0</v>
      </c>
      <c r="K147" s="11">
        <f>K148</f>
        <v>251.71700000000001</v>
      </c>
    </row>
    <row r="148" spans="1:11" ht="55.5" customHeight="1" x14ac:dyDescent="0.25">
      <c r="A148" s="90" t="s">
        <v>23</v>
      </c>
      <c r="B148" s="91"/>
      <c r="C148" s="87"/>
      <c r="D148" s="88"/>
      <c r="E148" s="12" t="s">
        <v>151</v>
      </c>
      <c r="F148" s="12" t="s">
        <v>147</v>
      </c>
      <c r="G148" s="12" t="s">
        <v>114</v>
      </c>
      <c r="H148" s="12">
        <v>240</v>
      </c>
      <c r="I148" s="11">
        <v>350</v>
      </c>
      <c r="J148" s="11">
        <v>0</v>
      </c>
      <c r="K148" s="11">
        <v>251.71700000000001</v>
      </c>
    </row>
    <row r="149" spans="1:11" ht="30.75" customHeight="1" x14ac:dyDescent="0.25">
      <c r="A149" s="63" t="s">
        <v>115</v>
      </c>
      <c r="B149" s="64"/>
      <c r="C149" s="87"/>
      <c r="D149" s="88"/>
      <c r="E149" s="12" t="s">
        <v>151</v>
      </c>
      <c r="F149" s="12" t="s">
        <v>147</v>
      </c>
      <c r="G149" s="12" t="s">
        <v>116</v>
      </c>
      <c r="H149" s="12"/>
      <c r="I149" s="11">
        <f>I150</f>
        <v>180</v>
      </c>
      <c r="J149" s="11">
        <f>J150</f>
        <v>0</v>
      </c>
      <c r="K149" s="11">
        <f>K150</f>
        <v>180</v>
      </c>
    </row>
    <row r="150" spans="1:11" ht="59.25" customHeight="1" x14ac:dyDescent="0.25">
      <c r="A150" s="90" t="s">
        <v>23</v>
      </c>
      <c r="B150" s="91"/>
      <c r="C150" s="87"/>
      <c r="D150" s="88"/>
      <c r="E150" s="12" t="s">
        <v>151</v>
      </c>
      <c r="F150" s="12" t="s">
        <v>147</v>
      </c>
      <c r="G150" s="12" t="s">
        <v>116</v>
      </c>
      <c r="H150" s="12" t="s">
        <v>117</v>
      </c>
      <c r="I150" s="11">
        <v>180</v>
      </c>
      <c r="J150" s="11">
        <v>0</v>
      </c>
      <c r="K150" s="11">
        <v>180</v>
      </c>
    </row>
    <row r="151" spans="1:11" ht="40.5" customHeight="1" x14ac:dyDescent="0.25">
      <c r="A151" s="63" t="s">
        <v>165</v>
      </c>
      <c r="B151" s="64"/>
      <c r="C151" s="87"/>
      <c r="D151" s="88"/>
      <c r="E151" s="12" t="s">
        <v>151</v>
      </c>
      <c r="F151" s="12" t="s">
        <v>147</v>
      </c>
      <c r="G151" s="12" t="s">
        <v>118</v>
      </c>
      <c r="H151" s="12"/>
      <c r="I151" s="11">
        <f>I152+I156+I154</f>
        <v>3211.7313000000004</v>
      </c>
      <c r="J151" s="27">
        <f>J152+J156</f>
        <v>0</v>
      </c>
      <c r="K151" s="27">
        <f>K152+K156</f>
        <v>194.16030000000001</v>
      </c>
    </row>
    <row r="152" spans="1:11" ht="32.25" customHeight="1" x14ac:dyDescent="0.25">
      <c r="A152" s="63" t="s">
        <v>166</v>
      </c>
      <c r="B152" s="64"/>
      <c r="C152" s="87"/>
      <c r="D152" s="88"/>
      <c r="E152" s="12" t="s">
        <v>151</v>
      </c>
      <c r="F152" s="12" t="s">
        <v>147</v>
      </c>
      <c r="G152" s="12" t="s">
        <v>119</v>
      </c>
      <c r="H152" s="12"/>
      <c r="I152" s="11">
        <f>I153</f>
        <v>187.68129999999999</v>
      </c>
      <c r="J152" s="27">
        <f>J153</f>
        <v>0</v>
      </c>
      <c r="K152" s="27">
        <f>K153</f>
        <v>194.16030000000001</v>
      </c>
    </row>
    <row r="153" spans="1:11" ht="55.5" customHeight="1" x14ac:dyDescent="0.25">
      <c r="A153" s="90" t="s">
        <v>23</v>
      </c>
      <c r="B153" s="91"/>
      <c r="C153" s="87"/>
      <c r="D153" s="88"/>
      <c r="E153" s="12" t="s">
        <v>151</v>
      </c>
      <c r="F153" s="12" t="s">
        <v>147</v>
      </c>
      <c r="G153" s="12" t="s">
        <v>119</v>
      </c>
      <c r="H153" s="12">
        <v>240</v>
      </c>
      <c r="I153" s="11">
        <v>187.68129999999999</v>
      </c>
      <c r="J153" s="11">
        <v>0</v>
      </c>
      <c r="K153" s="11">
        <v>194.16030000000001</v>
      </c>
    </row>
    <row r="154" spans="1:11" ht="206.25" customHeight="1" x14ac:dyDescent="0.25">
      <c r="A154" s="90" t="s">
        <v>194</v>
      </c>
      <c r="B154" s="83"/>
      <c r="C154" s="55"/>
      <c r="D154" s="56"/>
      <c r="E154" s="12" t="s">
        <v>151</v>
      </c>
      <c r="F154" s="12" t="s">
        <v>147</v>
      </c>
      <c r="G154" s="12" t="s">
        <v>195</v>
      </c>
      <c r="H154" s="12"/>
      <c r="I154" s="57">
        <f>I155</f>
        <v>100</v>
      </c>
      <c r="J154" s="57">
        <f>J155</f>
        <v>0</v>
      </c>
      <c r="K154" s="57">
        <f>K155</f>
        <v>0</v>
      </c>
    </row>
    <row r="155" spans="1:11" ht="55.5" customHeight="1" x14ac:dyDescent="0.25">
      <c r="A155" s="90" t="s">
        <v>23</v>
      </c>
      <c r="B155" s="91"/>
      <c r="C155" s="55"/>
      <c r="D155" s="56"/>
      <c r="E155" s="12" t="s">
        <v>151</v>
      </c>
      <c r="F155" s="12" t="s">
        <v>147</v>
      </c>
      <c r="G155" s="12" t="s">
        <v>195</v>
      </c>
      <c r="H155" s="12" t="s">
        <v>169</v>
      </c>
      <c r="I155" s="57">
        <v>100</v>
      </c>
      <c r="J155" s="57">
        <v>0</v>
      </c>
      <c r="K155" s="57">
        <v>0</v>
      </c>
    </row>
    <row r="156" spans="1:11" ht="33.75" customHeight="1" x14ac:dyDescent="0.25">
      <c r="A156" s="63" t="s">
        <v>120</v>
      </c>
      <c r="B156" s="64"/>
      <c r="C156" s="87"/>
      <c r="D156" s="88"/>
      <c r="E156" s="12" t="s">
        <v>151</v>
      </c>
      <c r="F156" s="12" t="s">
        <v>147</v>
      </c>
      <c r="G156" s="12" t="s">
        <v>154</v>
      </c>
      <c r="H156" s="12"/>
      <c r="I156" s="11">
        <f>I157</f>
        <v>2924.05</v>
      </c>
      <c r="J156" s="11">
        <f>J157</f>
        <v>0</v>
      </c>
      <c r="K156" s="11">
        <f>K157</f>
        <v>0</v>
      </c>
    </row>
    <row r="157" spans="1:11" ht="60" customHeight="1" x14ac:dyDescent="0.25">
      <c r="A157" s="90" t="s">
        <v>121</v>
      </c>
      <c r="B157" s="91"/>
      <c r="C157" s="87"/>
      <c r="D157" s="88"/>
      <c r="E157" s="12" t="s">
        <v>151</v>
      </c>
      <c r="F157" s="12" t="s">
        <v>147</v>
      </c>
      <c r="G157" s="12" t="s">
        <v>155</v>
      </c>
      <c r="H157" s="12">
        <v>240</v>
      </c>
      <c r="I157" s="11">
        <v>2924.05</v>
      </c>
      <c r="J157" s="11">
        <v>0</v>
      </c>
      <c r="K157" s="11">
        <v>0</v>
      </c>
    </row>
    <row r="158" spans="1:11" ht="31.5" customHeight="1" x14ac:dyDescent="0.25">
      <c r="A158" s="79" t="s">
        <v>122</v>
      </c>
      <c r="B158" s="80"/>
      <c r="C158" s="81"/>
      <c r="D158" s="82"/>
      <c r="E158" s="10" t="s">
        <v>151</v>
      </c>
      <c r="F158" s="10" t="s">
        <v>147</v>
      </c>
      <c r="G158" s="10" t="s">
        <v>123</v>
      </c>
      <c r="H158" s="10"/>
      <c r="I158" s="62">
        <f>I159+I161</f>
        <v>390</v>
      </c>
      <c r="J158" s="62">
        <f t="shared" ref="J158:K158" si="22">J159+J161</f>
        <v>0</v>
      </c>
      <c r="K158" s="62">
        <f t="shared" si="22"/>
        <v>0</v>
      </c>
    </row>
    <row r="159" spans="1:11" ht="69.75" customHeight="1" x14ac:dyDescent="0.25">
      <c r="A159" s="63" t="s">
        <v>197</v>
      </c>
      <c r="B159" s="83"/>
      <c r="C159" s="59"/>
      <c r="D159" s="60"/>
      <c r="E159" s="12" t="s">
        <v>151</v>
      </c>
      <c r="F159" s="12" t="s">
        <v>147</v>
      </c>
      <c r="G159" s="12" t="s">
        <v>198</v>
      </c>
      <c r="H159" s="12"/>
      <c r="I159" s="61">
        <f>I160</f>
        <v>300</v>
      </c>
      <c r="J159" s="61">
        <f t="shared" ref="J159:K159" si="23">J160</f>
        <v>0</v>
      </c>
      <c r="K159" s="61">
        <f t="shared" si="23"/>
        <v>0</v>
      </c>
    </row>
    <row r="160" spans="1:11" ht="51.75" customHeight="1" x14ac:dyDescent="0.25">
      <c r="A160" s="90" t="s">
        <v>23</v>
      </c>
      <c r="B160" s="91"/>
      <c r="C160" s="59"/>
      <c r="D160" s="60"/>
      <c r="E160" s="12" t="s">
        <v>151</v>
      </c>
      <c r="F160" s="12" t="s">
        <v>147</v>
      </c>
      <c r="G160" s="12" t="s">
        <v>198</v>
      </c>
      <c r="H160" s="12" t="s">
        <v>169</v>
      </c>
      <c r="I160" s="61">
        <v>300</v>
      </c>
      <c r="J160" s="61">
        <v>0</v>
      </c>
      <c r="K160" s="61">
        <v>0</v>
      </c>
    </row>
    <row r="161" spans="1:11" ht="81.75" customHeight="1" x14ac:dyDescent="0.25">
      <c r="A161" s="63" t="s">
        <v>192</v>
      </c>
      <c r="B161" s="83"/>
      <c r="C161" s="87"/>
      <c r="D161" s="88"/>
      <c r="E161" s="12" t="s">
        <v>151</v>
      </c>
      <c r="F161" s="12" t="s">
        <v>147</v>
      </c>
      <c r="G161" s="12" t="s">
        <v>124</v>
      </c>
      <c r="H161" s="12"/>
      <c r="I161" s="11">
        <f t="shared" ref="I161:K161" si="24">I162</f>
        <v>90</v>
      </c>
      <c r="J161" s="11">
        <f t="shared" si="24"/>
        <v>0</v>
      </c>
      <c r="K161" s="11">
        <f t="shared" si="24"/>
        <v>0</v>
      </c>
    </row>
    <row r="162" spans="1:11" ht="59.25" customHeight="1" x14ac:dyDescent="0.25">
      <c r="A162" s="90" t="s">
        <v>23</v>
      </c>
      <c r="B162" s="91"/>
      <c r="C162" s="87"/>
      <c r="D162" s="88"/>
      <c r="E162" s="12" t="s">
        <v>151</v>
      </c>
      <c r="F162" s="12" t="s">
        <v>147</v>
      </c>
      <c r="G162" s="12" t="s">
        <v>124</v>
      </c>
      <c r="H162" s="12">
        <v>240</v>
      </c>
      <c r="I162" s="11">
        <v>90</v>
      </c>
      <c r="J162" s="11">
        <v>0</v>
      </c>
      <c r="K162" s="11">
        <v>0</v>
      </c>
    </row>
    <row r="163" spans="1:11" ht="15" customHeight="1" x14ac:dyDescent="0.25">
      <c r="A163" s="94" t="s">
        <v>161</v>
      </c>
      <c r="B163" s="95"/>
      <c r="C163" s="19"/>
      <c r="D163" s="20"/>
      <c r="E163" s="10" t="s">
        <v>149</v>
      </c>
      <c r="F163" s="10"/>
      <c r="G163" s="10"/>
      <c r="H163" s="10"/>
      <c r="I163" s="21">
        <f>I164</f>
        <v>42.2</v>
      </c>
      <c r="J163" s="21">
        <f t="shared" ref="I163:K168" si="25">J164</f>
        <v>42.2</v>
      </c>
      <c r="K163" s="21">
        <f t="shared" si="25"/>
        <v>42.2</v>
      </c>
    </row>
    <row r="164" spans="1:11" ht="27.75" customHeight="1" x14ac:dyDescent="0.25">
      <c r="A164" s="79" t="s">
        <v>125</v>
      </c>
      <c r="B164" s="80"/>
      <c r="C164" s="81"/>
      <c r="D164" s="82"/>
      <c r="E164" s="10" t="s">
        <v>149</v>
      </c>
      <c r="F164" s="10" t="s">
        <v>149</v>
      </c>
      <c r="G164" s="10"/>
      <c r="H164" s="10"/>
      <c r="I164" s="8">
        <f t="shared" si="25"/>
        <v>42.2</v>
      </c>
      <c r="J164" s="8">
        <f t="shared" si="25"/>
        <v>42.2</v>
      </c>
      <c r="K164" s="8">
        <f t="shared" si="25"/>
        <v>42.2</v>
      </c>
    </row>
    <row r="165" spans="1:11" ht="89.25" customHeight="1" x14ac:dyDescent="0.25">
      <c r="A165" s="63" t="s">
        <v>126</v>
      </c>
      <c r="B165" s="64"/>
      <c r="C165" s="87"/>
      <c r="D165" s="88"/>
      <c r="E165" s="12" t="s">
        <v>149</v>
      </c>
      <c r="F165" s="12" t="s">
        <v>149</v>
      </c>
      <c r="G165" s="12" t="s">
        <v>42</v>
      </c>
      <c r="H165" s="12"/>
      <c r="I165" s="11">
        <f t="shared" si="25"/>
        <v>42.2</v>
      </c>
      <c r="J165" s="11">
        <f t="shared" si="25"/>
        <v>42.2</v>
      </c>
      <c r="K165" s="11">
        <f t="shared" si="25"/>
        <v>42.2</v>
      </c>
    </row>
    <row r="166" spans="1:11" ht="122.25" customHeight="1" x14ac:dyDescent="0.25">
      <c r="A166" s="63" t="s">
        <v>127</v>
      </c>
      <c r="B166" s="64"/>
      <c r="C166" s="87"/>
      <c r="D166" s="88"/>
      <c r="E166" s="12" t="s">
        <v>149</v>
      </c>
      <c r="F166" s="12" t="s">
        <v>149</v>
      </c>
      <c r="G166" s="12" t="s">
        <v>44</v>
      </c>
      <c r="H166" s="12"/>
      <c r="I166" s="11">
        <f t="shared" si="25"/>
        <v>42.2</v>
      </c>
      <c r="J166" s="11">
        <f t="shared" si="25"/>
        <v>42.2</v>
      </c>
      <c r="K166" s="11">
        <f t="shared" si="25"/>
        <v>42.2</v>
      </c>
    </row>
    <row r="167" spans="1:11" ht="72" customHeight="1" x14ac:dyDescent="0.25">
      <c r="A167" s="63" t="s">
        <v>45</v>
      </c>
      <c r="B167" s="64"/>
      <c r="C167" s="87"/>
      <c r="D167" s="88"/>
      <c r="E167" s="12" t="s">
        <v>149</v>
      </c>
      <c r="F167" s="12" t="s">
        <v>149</v>
      </c>
      <c r="G167" s="12" t="s">
        <v>46</v>
      </c>
      <c r="H167" s="12"/>
      <c r="I167" s="11">
        <f t="shared" si="25"/>
        <v>42.2</v>
      </c>
      <c r="J167" s="11">
        <f t="shared" si="25"/>
        <v>42.2</v>
      </c>
      <c r="K167" s="11">
        <f t="shared" si="25"/>
        <v>42.2</v>
      </c>
    </row>
    <row r="168" spans="1:11" ht="94.5" customHeight="1" x14ac:dyDescent="0.25">
      <c r="A168" s="63" t="s">
        <v>128</v>
      </c>
      <c r="B168" s="64"/>
      <c r="C168" s="87"/>
      <c r="D168" s="88"/>
      <c r="E168" s="12" t="s">
        <v>149</v>
      </c>
      <c r="F168" s="12" t="s">
        <v>149</v>
      </c>
      <c r="G168" s="12" t="s">
        <v>129</v>
      </c>
      <c r="H168" s="12"/>
      <c r="I168" s="11">
        <f t="shared" si="25"/>
        <v>42.2</v>
      </c>
      <c r="J168" s="11">
        <f t="shared" si="25"/>
        <v>42.2</v>
      </c>
      <c r="K168" s="11">
        <f t="shared" si="25"/>
        <v>42.2</v>
      </c>
    </row>
    <row r="169" spans="1:11" ht="24" customHeight="1" x14ac:dyDescent="0.25">
      <c r="A169" s="63" t="s">
        <v>49</v>
      </c>
      <c r="B169" s="64"/>
      <c r="C169" s="87"/>
      <c r="D169" s="88"/>
      <c r="E169" s="12" t="s">
        <v>149</v>
      </c>
      <c r="F169" s="12" t="s">
        <v>149</v>
      </c>
      <c r="G169" s="12" t="s">
        <v>129</v>
      </c>
      <c r="H169" s="12">
        <v>540</v>
      </c>
      <c r="I169" s="11">
        <v>42.2</v>
      </c>
      <c r="J169" s="11">
        <v>42.2</v>
      </c>
      <c r="K169" s="11">
        <v>42.2</v>
      </c>
    </row>
    <row r="170" spans="1:11" ht="19.5" customHeight="1" x14ac:dyDescent="0.25">
      <c r="A170" s="79" t="s">
        <v>130</v>
      </c>
      <c r="B170" s="80"/>
      <c r="C170" s="81"/>
      <c r="D170" s="82"/>
      <c r="E170" s="10" t="s">
        <v>152</v>
      </c>
      <c r="F170" s="10"/>
      <c r="G170" s="10"/>
      <c r="H170" s="10"/>
      <c r="I170" s="8">
        <f t="shared" ref="I170:K171" si="26">I171</f>
        <v>11.2</v>
      </c>
      <c r="J170" s="8">
        <f t="shared" si="26"/>
        <v>11.2</v>
      </c>
      <c r="K170" s="8">
        <f t="shared" si="26"/>
        <v>11.2</v>
      </c>
    </row>
    <row r="171" spans="1:11" x14ac:dyDescent="0.25">
      <c r="A171" s="79" t="s">
        <v>131</v>
      </c>
      <c r="B171" s="80"/>
      <c r="C171" s="81"/>
      <c r="D171" s="82"/>
      <c r="E171" s="10" t="s">
        <v>152</v>
      </c>
      <c r="F171" s="10" t="s">
        <v>150</v>
      </c>
      <c r="G171" s="10"/>
      <c r="H171" s="10"/>
      <c r="I171" s="8">
        <f t="shared" si="26"/>
        <v>11.2</v>
      </c>
      <c r="J171" s="8">
        <f t="shared" si="26"/>
        <v>11.2</v>
      </c>
      <c r="K171" s="8">
        <f t="shared" si="26"/>
        <v>11.2</v>
      </c>
    </row>
    <row r="172" spans="1:11" ht="41.25" customHeight="1" x14ac:dyDescent="0.25">
      <c r="A172" s="78" t="s">
        <v>29</v>
      </c>
      <c r="B172" s="78"/>
      <c r="C172" s="71"/>
      <c r="D172" s="72"/>
      <c r="E172" s="68" t="s">
        <v>152</v>
      </c>
      <c r="F172" s="68" t="s">
        <v>150</v>
      </c>
      <c r="G172" s="68" t="s">
        <v>132</v>
      </c>
      <c r="H172" s="68"/>
      <c r="I172" s="65">
        <f>I175</f>
        <v>11.2</v>
      </c>
      <c r="J172" s="65">
        <f>J175</f>
        <v>11.2</v>
      </c>
      <c r="K172" s="118">
        <f>K175</f>
        <v>11.2</v>
      </c>
    </row>
    <row r="173" spans="1:11" ht="15.75" customHeight="1" x14ac:dyDescent="0.25">
      <c r="A173" s="78"/>
      <c r="B173" s="78"/>
      <c r="C173" s="73"/>
      <c r="D173" s="74"/>
      <c r="E173" s="77"/>
      <c r="F173" s="77"/>
      <c r="G173" s="77"/>
      <c r="H173" s="77"/>
      <c r="I173" s="66"/>
      <c r="J173" s="66"/>
      <c r="K173" s="118"/>
    </row>
    <row r="174" spans="1:11" ht="2.25" hidden="1" customHeight="1" x14ac:dyDescent="0.25">
      <c r="A174" s="78"/>
      <c r="B174" s="78"/>
      <c r="C174" s="75"/>
      <c r="D174" s="76"/>
      <c r="E174" s="69"/>
      <c r="F174" s="69"/>
      <c r="G174" s="69"/>
      <c r="H174" s="69"/>
      <c r="I174" s="67"/>
      <c r="J174" s="67"/>
      <c r="K174" s="11"/>
    </row>
    <row r="175" spans="1:11" ht="20.25" customHeight="1" x14ac:dyDescent="0.25">
      <c r="A175" s="78" t="s">
        <v>133</v>
      </c>
      <c r="B175" s="78"/>
      <c r="C175" s="71"/>
      <c r="D175" s="72"/>
      <c r="E175" s="68" t="s">
        <v>152</v>
      </c>
      <c r="F175" s="68" t="s">
        <v>150</v>
      </c>
      <c r="G175" s="68" t="s">
        <v>134</v>
      </c>
      <c r="H175" s="68"/>
      <c r="I175" s="65">
        <f>I177</f>
        <v>11.2</v>
      </c>
      <c r="J175" s="65">
        <f>J177</f>
        <v>11.2</v>
      </c>
      <c r="K175" s="118">
        <f>K177</f>
        <v>11.2</v>
      </c>
    </row>
    <row r="176" spans="1:11" ht="15.75" customHeight="1" x14ac:dyDescent="0.25">
      <c r="A176" s="78"/>
      <c r="B176" s="78"/>
      <c r="C176" s="75"/>
      <c r="D176" s="76"/>
      <c r="E176" s="69"/>
      <c r="F176" s="69"/>
      <c r="G176" s="69"/>
      <c r="H176" s="69"/>
      <c r="I176" s="67"/>
      <c r="J176" s="67"/>
      <c r="K176" s="118"/>
    </row>
    <row r="177" spans="1:11" ht="29.25" customHeight="1" x14ac:dyDescent="0.25">
      <c r="A177" s="70" t="s">
        <v>23</v>
      </c>
      <c r="B177" s="70"/>
      <c r="C177" s="71"/>
      <c r="D177" s="72"/>
      <c r="E177" s="68" t="s">
        <v>152</v>
      </c>
      <c r="F177" s="68" t="s">
        <v>150</v>
      </c>
      <c r="G177" s="68" t="s">
        <v>134</v>
      </c>
      <c r="H177" s="68">
        <v>240</v>
      </c>
      <c r="I177" s="65">
        <v>11.2</v>
      </c>
      <c r="J177" s="65">
        <v>11.2</v>
      </c>
      <c r="K177" s="118">
        <v>11.2</v>
      </c>
    </row>
    <row r="178" spans="1:11" x14ac:dyDescent="0.25">
      <c r="A178" s="70"/>
      <c r="B178" s="70"/>
      <c r="C178" s="73"/>
      <c r="D178" s="74"/>
      <c r="E178" s="77"/>
      <c r="F178" s="77"/>
      <c r="G178" s="77"/>
      <c r="H178" s="77"/>
      <c r="I178" s="66"/>
      <c r="J178" s="66"/>
      <c r="K178" s="118"/>
    </row>
    <row r="179" spans="1:11" ht="13.5" customHeight="1" x14ac:dyDescent="0.25">
      <c r="A179" s="70"/>
      <c r="B179" s="70"/>
      <c r="C179" s="75"/>
      <c r="D179" s="76"/>
      <c r="E179" s="69"/>
      <c r="F179" s="69"/>
      <c r="G179" s="69"/>
      <c r="H179" s="69"/>
      <c r="I179" s="67"/>
      <c r="J179" s="67"/>
      <c r="K179" s="118"/>
    </row>
    <row r="180" spans="1:11" ht="18.75" customHeight="1" x14ac:dyDescent="0.25">
      <c r="A180" s="79" t="s">
        <v>135</v>
      </c>
      <c r="B180" s="80"/>
      <c r="C180" s="81"/>
      <c r="D180" s="82"/>
      <c r="E180" s="10">
        <v>10</v>
      </c>
      <c r="F180" s="10"/>
      <c r="G180" s="10"/>
      <c r="H180" s="10"/>
      <c r="I180" s="8">
        <f t="shared" ref="I180:K182" si="27">I181</f>
        <v>874.84199999999998</v>
      </c>
      <c r="J180" s="8">
        <f t="shared" si="27"/>
        <v>874.84199999999998</v>
      </c>
      <c r="K180" s="8">
        <f t="shared" si="27"/>
        <v>874.84199999999998</v>
      </c>
    </row>
    <row r="181" spans="1:11" ht="18.75" customHeight="1" x14ac:dyDescent="0.25">
      <c r="A181" s="79" t="s">
        <v>136</v>
      </c>
      <c r="B181" s="80"/>
      <c r="C181" s="81"/>
      <c r="D181" s="82"/>
      <c r="E181" s="10">
        <v>10</v>
      </c>
      <c r="F181" s="10" t="s">
        <v>150</v>
      </c>
      <c r="G181" s="10"/>
      <c r="H181" s="10"/>
      <c r="I181" s="8">
        <f t="shared" si="27"/>
        <v>874.84199999999998</v>
      </c>
      <c r="J181" s="8">
        <f t="shared" si="27"/>
        <v>874.84199999999998</v>
      </c>
      <c r="K181" s="8">
        <f t="shared" si="27"/>
        <v>874.84199999999998</v>
      </c>
    </row>
    <row r="182" spans="1:11" ht="56.25" customHeight="1" x14ac:dyDescent="0.25">
      <c r="A182" s="63" t="s">
        <v>29</v>
      </c>
      <c r="B182" s="64"/>
      <c r="C182" s="87"/>
      <c r="D182" s="88"/>
      <c r="E182" s="12">
        <v>10</v>
      </c>
      <c r="F182" s="12" t="s">
        <v>150</v>
      </c>
      <c r="G182" s="12" t="s">
        <v>30</v>
      </c>
      <c r="H182" s="12"/>
      <c r="I182" s="11">
        <f t="shared" si="27"/>
        <v>874.84199999999998</v>
      </c>
      <c r="J182" s="11">
        <f t="shared" si="27"/>
        <v>874.84199999999998</v>
      </c>
      <c r="K182" s="11">
        <f t="shared" si="27"/>
        <v>874.84199999999998</v>
      </c>
    </row>
    <row r="183" spans="1:11" ht="82.5" customHeight="1" x14ac:dyDescent="0.25">
      <c r="A183" s="63" t="s">
        <v>137</v>
      </c>
      <c r="B183" s="64"/>
      <c r="C183" s="87"/>
      <c r="D183" s="88"/>
      <c r="E183" s="12">
        <v>10</v>
      </c>
      <c r="F183" s="12" t="s">
        <v>150</v>
      </c>
      <c r="G183" s="12" t="s">
        <v>138</v>
      </c>
      <c r="H183" s="12"/>
      <c r="I183" s="11">
        <f>I184</f>
        <v>874.84199999999998</v>
      </c>
      <c r="J183" s="11">
        <f>J184</f>
        <v>874.84199999999998</v>
      </c>
      <c r="K183" s="11">
        <f>K184</f>
        <v>874.84199999999998</v>
      </c>
    </row>
    <row r="184" spans="1:11" ht="30" customHeight="1" x14ac:dyDescent="0.25">
      <c r="A184" s="63" t="s">
        <v>162</v>
      </c>
      <c r="B184" s="83"/>
      <c r="C184" s="16"/>
      <c r="D184" s="17"/>
      <c r="E184" s="12">
        <v>10</v>
      </c>
      <c r="F184" s="12" t="s">
        <v>150</v>
      </c>
      <c r="G184" s="12" t="s">
        <v>138</v>
      </c>
      <c r="H184" s="12">
        <v>310</v>
      </c>
      <c r="I184" s="18">
        <v>874.84199999999998</v>
      </c>
      <c r="J184" s="18">
        <v>874.84199999999998</v>
      </c>
      <c r="K184" s="18">
        <v>874.84199999999998</v>
      </c>
    </row>
    <row r="185" spans="1:11" ht="18" customHeight="1" x14ac:dyDescent="0.25">
      <c r="A185" s="79" t="s">
        <v>139</v>
      </c>
      <c r="B185" s="80"/>
      <c r="C185" s="81"/>
      <c r="D185" s="82"/>
      <c r="E185" s="10">
        <v>11</v>
      </c>
      <c r="F185" s="10"/>
      <c r="G185" s="10"/>
      <c r="H185" s="10"/>
      <c r="I185" s="8">
        <f>I186</f>
        <v>78.3</v>
      </c>
      <c r="J185" s="8">
        <f>J186</f>
        <v>78.3</v>
      </c>
      <c r="K185" s="8">
        <f>K186</f>
        <v>78.3</v>
      </c>
    </row>
    <row r="186" spans="1:11" x14ac:dyDescent="0.25">
      <c r="A186" s="96" t="s">
        <v>140</v>
      </c>
      <c r="B186" s="96"/>
      <c r="C186" s="71"/>
      <c r="D186" s="72"/>
      <c r="E186" s="68">
        <v>11</v>
      </c>
      <c r="F186" s="68" t="s">
        <v>150</v>
      </c>
      <c r="G186" s="68"/>
      <c r="H186" s="68"/>
      <c r="I186" s="65">
        <f>I188</f>
        <v>78.3</v>
      </c>
      <c r="J186" s="65">
        <f>J188</f>
        <v>78.3</v>
      </c>
      <c r="K186" s="118">
        <f>K188</f>
        <v>78.3</v>
      </c>
    </row>
    <row r="187" spans="1:11" ht="4.5" customHeight="1" x14ac:dyDescent="0.25">
      <c r="A187" s="96"/>
      <c r="B187" s="96"/>
      <c r="C187" s="75"/>
      <c r="D187" s="76"/>
      <c r="E187" s="69"/>
      <c r="F187" s="69"/>
      <c r="G187" s="69"/>
      <c r="H187" s="69"/>
      <c r="I187" s="67"/>
      <c r="J187" s="67"/>
      <c r="K187" s="118"/>
    </row>
    <row r="188" spans="1:11" ht="79.5" customHeight="1" x14ac:dyDescent="0.25">
      <c r="A188" s="63" t="s">
        <v>126</v>
      </c>
      <c r="B188" s="64"/>
      <c r="C188" s="87"/>
      <c r="D188" s="88"/>
      <c r="E188" s="12">
        <v>11</v>
      </c>
      <c r="F188" s="12" t="s">
        <v>150</v>
      </c>
      <c r="G188" s="12" t="s">
        <v>42</v>
      </c>
      <c r="H188" s="12"/>
      <c r="I188" s="11">
        <f t="shared" ref="I188:K191" si="28">I189</f>
        <v>78.3</v>
      </c>
      <c r="J188" s="11">
        <f t="shared" si="28"/>
        <v>78.3</v>
      </c>
      <c r="K188" s="11">
        <f t="shared" si="28"/>
        <v>78.3</v>
      </c>
    </row>
    <row r="189" spans="1:11" ht="124.5" customHeight="1" x14ac:dyDescent="0.25">
      <c r="A189" s="63" t="s">
        <v>127</v>
      </c>
      <c r="B189" s="64"/>
      <c r="C189" s="87"/>
      <c r="D189" s="88"/>
      <c r="E189" s="12">
        <v>11</v>
      </c>
      <c r="F189" s="12" t="s">
        <v>150</v>
      </c>
      <c r="G189" s="12" t="s">
        <v>44</v>
      </c>
      <c r="H189" s="12"/>
      <c r="I189" s="11">
        <f t="shared" si="28"/>
        <v>78.3</v>
      </c>
      <c r="J189" s="11">
        <f t="shared" si="28"/>
        <v>78.3</v>
      </c>
      <c r="K189" s="11">
        <f t="shared" si="28"/>
        <v>78.3</v>
      </c>
    </row>
    <row r="190" spans="1:11" ht="68.25" customHeight="1" x14ac:dyDescent="0.25">
      <c r="A190" s="63" t="s">
        <v>45</v>
      </c>
      <c r="B190" s="64"/>
      <c r="C190" s="87"/>
      <c r="D190" s="88"/>
      <c r="E190" s="12">
        <v>11</v>
      </c>
      <c r="F190" s="12" t="s">
        <v>150</v>
      </c>
      <c r="G190" s="12" t="s">
        <v>46</v>
      </c>
      <c r="H190" s="12"/>
      <c r="I190" s="11">
        <f t="shared" si="28"/>
        <v>78.3</v>
      </c>
      <c r="J190" s="11">
        <f t="shared" si="28"/>
        <v>78.3</v>
      </c>
      <c r="K190" s="11">
        <f t="shared" si="28"/>
        <v>78.3</v>
      </c>
    </row>
    <row r="191" spans="1:11" ht="161.25" customHeight="1" x14ac:dyDescent="0.25">
      <c r="A191" s="63" t="s">
        <v>141</v>
      </c>
      <c r="B191" s="64"/>
      <c r="C191" s="87"/>
      <c r="D191" s="88"/>
      <c r="E191" s="12">
        <v>11</v>
      </c>
      <c r="F191" s="12" t="s">
        <v>150</v>
      </c>
      <c r="G191" s="12" t="s">
        <v>142</v>
      </c>
      <c r="H191" s="12"/>
      <c r="I191" s="11">
        <f t="shared" si="28"/>
        <v>78.3</v>
      </c>
      <c r="J191" s="11">
        <f t="shared" si="28"/>
        <v>78.3</v>
      </c>
      <c r="K191" s="11">
        <f t="shared" si="28"/>
        <v>78.3</v>
      </c>
    </row>
    <row r="192" spans="1:11" ht="35.25" customHeight="1" x14ac:dyDescent="0.25">
      <c r="A192" s="63" t="s">
        <v>143</v>
      </c>
      <c r="B192" s="64"/>
      <c r="C192" s="87"/>
      <c r="D192" s="88"/>
      <c r="E192" s="12">
        <v>11</v>
      </c>
      <c r="F192" s="12" t="s">
        <v>150</v>
      </c>
      <c r="G192" s="12" t="s">
        <v>142</v>
      </c>
      <c r="H192" s="12">
        <v>540</v>
      </c>
      <c r="I192" s="11">
        <v>78.3</v>
      </c>
      <c r="J192" s="11">
        <v>78.3</v>
      </c>
      <c r="K192" s="11">
        <v>78.3</v>
      </c>
    </row>
    <row r="193" spans="1:11" ht="23.25" customHeight="1" x14ac:dyDescent="0.25">
      <c r="A193" s="90" t="s">
        <v>50</v>
      </c>
      <c r="B193" s="91"/>
      <c r="C193" s="87"/>
      <c r="D193" s="88"/>
      <c r="E193" s="12"/>
      <c r="F193" s="12"/>
      <c r="G193" s="12"/>
      <c r="H193" s="12"/>
      <c r="I193" s="58">
        <v>0</v>
      </c>
      <c r="J193" s="58">
        <v>301.00200000000001</v>
      </c>
      <c r="K193" s="58">
        <v>614.02</v>
      </c>
    </row>
    <row r="194" spans="1:11" ht="17.25" customHeight="1" x14ac:dyDescent="0.25">
      <c r="A194" s="79" t="s">
        <v>144</v>
      </c>
      <c r="B194" s="80"/>
      <c r="C194" s="92"/>
      <c r="D194" s="93"/>
      <c r="E194" s="13"/>
      <c r="F194" s="13"/>
      <c r="G194" s="12"/>
      <c r="H194" s="13"/>
      <c r="I194" s="8">
        <f>I185+I180+I170+I163+I133+I104+I75+I69+I10</f>
        <v>22853.478360000001</v>
      </c>
      <c r="J194" s="62">
        <f>J185+J180+J170+J163+J133+J104+J75+J69+J10+J193</f>
        <v>14357.464</v>
      </c>
      <c r="K194" s="62">
        <f>K185+K180+K170+K163+K133+K104+K75+K69+K10+K193</f>
        <v>14358.70924</v>
      </c>
    </row>
    <row r="195" spans="1:1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</row>
    <row r="196" spans="1:1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</row>
    <row r="197" spans="1:1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</row>
  </sheetData>
  <mergeCells count="384">
    <mergeCell ref="A193:B193"/>
    <mergeCell ref="C193:D193"/>
    <mergeCell ref="A63:B63"/>
    <mergeCell ref="A64:B64"/>
    <mergeCell ref="A65:B65"/>
    <mergeCell ref="C132:D132"/>
    <mergeCell ref="A74:B74"/>
    <mergeCell ref="A121:B121"/>
    <mergeCell ref="A122:B122"/>
    <mergeCell ref="A123:B123"/>
    <mergeCell ref="A124:B124"/>
    <mergeCell ref="C68:D68"/>
    <mergeCell ref="A69:B69"/>
    <mergeCell ref="C69:D69"/>
    <mergeCell ref="A66:B66"/>
    <mergeCell ref="C66:D66"/>
    <mergeCell ref="A67:B67"/>
    <mergeCell ref="C67:D67"/>
    <mergeCell ref="A70:B70"/>
    <mergeCell ref="C70:D70"/>
    <mergeCell ref="A75:B75"/>
    <mergeCell ref="C75:D75"/>
    <mergeCell ref="A159:B159"/>
    <mergeCell ref="A160:B160"/>
    <mergeCell ref="J139:J141"/>
    <mergeCell ref="A89:B92"/>
    <mergeCell ref="C89:D92"/>
    <mergeCell ref="E89:E92"/>
    <mergeCell ref="A79:B79"/>
    <mergeCell ref="C79:D79"/>
    <mergeCell ref="A80:B80"/>
    <mergeCell ref="C80:D80"/>
    <mergeCell ref="A77:B77"/>
    <mergeCell ref="C77:D77"/>
    <mergeCell ref="A78:B78"/>
    <mergeCell ref="C78:D78"/>
    <mergeCell ref="A83:B83"/>
    <mergeCell ref="C83:D83"/>
    <mergeCell ref="C85:D88"/>
    <mergeCell ref="E85:E88"/>
    <mergeCell ref="F85:F88"/>
    <mergeCell ref="G85:G88"/>
    <mergeCell ref="I89:I92"/>
    <mergeCell ref="J89:J92"/>
    <mergeCell ref="I85:I88"/>
    <mergeCell ref="J85:J88"/>
    <mergeCell ref="H93:H96"/>
    <mergeCell ref="H85:H88"/>
    <mergeCell ref="A59:B59"/>
    <mergeCell ref="A60:B60"/>
    <mergeCell ref="A61:B61"/>
    <mergeCell ref="A184:B184"/>
    <mergeCell ref="A117:B117"/>
    <mergeCell ref="C117:D117"/>
    <mergeCell ref="A118:B118"/>
    <mergeCell ref="C118:D118"/>
    <mergeCell ref="A129:B129"/>
    <mergeCell ref="C129:D129"/>
    <mergeCell ref="A130:B130"/>
    <mergeCell ref="C130:D130"/>
    <mergeCell ref="A127:B127"/>
    <mergeCell ref="C127:D127"/>
    <mergeCell ref="A128:B128"/>
    <mergeCell ref="C128:D128"/>
    <mergeCell ref="A133:B133"/>
    <mergeCell ref="C133:D133"/>
    <mergeCell ref="A138:B138"/>
    <mergeCell ref="C138:D138"/>
    <mergeCell ref="A131:B131"/>
    <mergeCell ref="A68:B68"/>
    <mergeCell ref="C131:D131"/>
    <mergeCell ref="A132:B132"/>
    <mergeCell ref="K172:K173"/>
    <mergeCell ref="K175:K176"/>
    <mergeCell ref="K177:K179"/>
    <mergeCell ref="A168:B168"/>
    <mergeCell ref="C168:D168"/>
    <mergeCell ref="A165:B165"/>
    <mergeCell ref="C165:D165"/>
    <mergeCell ref="A166:B166"/>
    <mergeCell ref="C166:D166"/>
    <mergeCell ref="A167:B167"/>
    <mergeCell ref="C167:D167"/>
    <mergeCell ref="A169:B169"/>
    <mergeCell ref="A172:B174"/>
    <mergeCell ref="C172:D174"/>
    <mergeCell ref="E172:E174"/>
    <mergeCell ref="F172:F174"/>
    <mergeCell ref="G172:G174"/>
    <mergeCell ref="C169:D169"/>
    <mergeCell ref="K186:K187"/>
    <mergeCell ref="C104:D104"/>
    <mergeCell ref="A104:B104"/>
    <mergeCell ref="C45:D45"/>
    <mergeCell ref="A45:B45"/>
    <mergeCell ref="K97:K99"/>
    <mergeCell ref="K101:K102"/>
    <mergeCell ref="C147:D147"/>
    <mergeCell ref="A147:B147"/>
    <mergeCell ref="A52:B52"/>
    <mergeCell ref="C52:D52"/>
    <mergeCell ref="A53:B53"/>
    <mergeCell ref="C53:D53"/>
    <mergeCell ref="A50:B50"/>
    <mergeCell ref="C50:D50"/>
    <mergeCell ref="A51:B51"/>
    <mergeCell ref="A73:B73"/>
    <mergeCell ref="C185:D185"/>
    <mergeCell ref="A185:B185"/>
    <mergeCell ref="C171:D171"/>
    <mergeCell ref="A171:B171"/>
    <mergeCell ref="C51:D51"/>
    <mergeCell ref="A57:B57"/>
    <mergeCell ref="C57:D57"/>
    <mergeCell ref="K36:K39"/>
    <mergeCell ref="K42:K43"/>
    <mergeCell ref="K85:K87"/>
    <mergeCell ref="K93:K95"/>
    <mergeCell ref="A36:B41"/>
    <mergeCell ref="C36:D41"/>
    <mergeCell ref="E36:E41"/>
    <mergeCell ref="F36:F41"/>
    <mergeCell ref="G36:G41"/>
    <mergeCell ref="A42:B44"/>
    <mergeCell ref="C42:D44"/>
    <mergeCell ref="E42:E44"/>
    <mergeCell ref="F42:F44"/>
    <mergeCell ref="G42:G44"/>
    <mergeCell ref="H42:H44"/>
    <mergeCell ref="A54:B54"/>
    <mergeCell ref="C54:D54"/>
    <mergeCell ref="A55:B55"/>
    <mergeCell ref="C55:D55"/>
    <mergeCell ref="A58:B58"/>
    <mergeCell ref="C58:D58"/>
    <mergeCell ref="H36:H41"/>
    <mergeCell ref="A56:B56"/>
    <mergeCell ref="C56:D56"/>
    <mergeCell ref="A14:B14"/>
    <mergeCell ref="C14:D14"/>
    <mergeCell ref="A15:B15"/>
    <mergeCell ref="C15:D15"/>
    <mergeCell ref="A12:B12"/>
    <mergeCell ref="C12:D12"/>
    <mergeCell ref="A13:B13"/>
    <mergeCell ref="C13:D13"/>
    <mergeCell ref="K33:K34"/>
    <mergeCell ref="A33:B35"/>
    <mergeCell ref="C33:D35"/>
    <mergeCell ref="E33:E35"/>
    <mergeCell ref="F33:F35"/>
    <mergeCell ref="G33:G35"/>
    <mergeCell ref="H33:H35"/>
    <mergeCell ref="A26:B26"/>
    <mergeCell ref="C26:D26"/>
    <mergeCell ref="A27:B27"/>
    <mergeCell ref="C27:D27"/>
    <mergeCell ref="A24:B24"/>
    <mergeCell ref="C32:D32"/>
    <mergeCell ref="A32:B32"/>
    <mergeCell ref="C24:D24"/>
    <mergeCell ref="A25:B25"/>
    <mergeCell ref="C25:D25"/>
    <mergeCell ref="A30:B30"/>
    <mergeCell ref="C30:D30"/>
    <mergeCell ref="A31:B31"/>
    <mergeCell ref="C31:D31"/>
    <mergeCell ref="A28:B28"/>
    <mergeCell ref="C28:D28"/>
    <mergeCell ref="A29:B29"/>
    <mergeCell ref="C29:D29"/>
    <mergeCell ref="H7:K7"/>
    <mergeCell ref="B3:C3"/>
    <mergeCell ref="A4:K6"/>
    <mergeCell ref="J2:K2"/>
    <mergeCell ref="J1:K1"/>
    <mergeCell ref="A10:B10"/>
    <mergeCell ref="C10:D10"/>
    <mergeCell ref="A11:B11"/>
    <mergeCell ref="C11:D11"/>
    <mergeCell ref="A8:B8"/>
    <mergeCell ref="C8:D8"/>
    <mergeCell ref="A9:B9"/>
    <mergeCell ref="C9:D9"/>
    <mergeCell ref="B1:C1"/>
    <mergeCell ref="A7:B7"/>
    <mergeCell ref="C7:D7"/>
    <mergeCell ref="E16:E20"/>
    <mergeCell ref="F16:F20"/>
    <mergeCell ref="G16:G20"/>
    <mergeCell ref="H16:H20"/>
    <mergeCell ref="K16:K17"/>
    <mergeCell ref="A22:B22"/>
    <mergeCell ref="C22:D22"/>
    <mergeCell ref="A23:B23"/>
    <mergeCell ref="C23:D23"/>
    <mergeCell ref="I16:I20"/>
    <mergeCell ref="J16:J21"/>
    <mergeCell ref="C21:D21"/>
    <mergeCell ref="A21:B21"/>
    <mergeCell ref="A16:B20"/>
    <mergeCell ref="C16:D20"/>
    <mergeCell ref="I42:I44"/>
    <mergeCell ref="J42:J44"/>
    <mergeCell ref="A48:B48"/>
    <mergeCell ref="C48:D48"/>
    <mergeCell ref="A49:B49"/>
    <mergeCell ref="C49:D49"/>
    <mergeCell ref="A46:B46"/>
    <mergeCell ref="C46:D46"/>
    <mergeCell ref="A47:B47"/>
    <mergeCell ref="C47:D47"/>
    <mergeCell ref="A76:B76"/>
    <mergeCell ref="C76:D76"/>
    <mergeCell ref="A71:B71"/>
    <mergeCell ref="C71:D71"/>
    <mergeCell ref="A72:B72"/>
    <mergeCell ref="C72:D72"/>
    <mergeCell ref="E93:E96"/>
    <mergeCell ref="F93:F96"/>
    <mergeCell ref="G93:G96"/>
    <mergeCell ref="A84:B84"/>
    <mergeCell ref="C84:D84"/>
    <mergeCell ref="A81:B81"/>
    <mergeCell ref="C81:D81"/>
    <mergeCell ref="A82:B82"/>
    <mergeCell ref="C82:D82"/>
    <mergeCell ref="I93:I96"/>
    <mergeCell ref="J93:J96"/>
    <mergeCell ref="I97:I100"/>
    <mergeCell ref="J97:J100"/>
    <mergeCell ref="F89:F92"/>
    <mergeCell ref="G89:G92"/>
    <mergeCell ref="H89:H92"/>
    <mergeCell ref="A85:B88"/>
    <mergeCell ref="A101:B103"/>
    <mergeCell ref="C101:D103"/>
    <mergeCell ref="E101:E103"/>
    <mergeCell ref="F101:F103"/>
    <mergeCell ref="G101:G103"/>
    <mergeCell ref="H101:H103"/>
    <mergeCell ref="I101:I103"/>
    <mergeCell ref="J101:J103"/>
    <mergeCell ref="A97:B100"/>
    <mergeCell ref="C97:D100"/>
    <mergeCell ref="E97:E100"/>
    <mergeCell ref="F97:F100"/>
    <mergeCell ref="G97:G100"/>
    <mergeCell ref="H97:H100"/>
    <mergeCell ref="A93:B96"/>
    <mergeCell ref="C93:D96"/>
    <mergeCell ref="A107:B107"/>
    <mergeCell ref="C107:D107"/>
    <mergeCell ref="A108:B108"/>
    <mergeCell ref="C108:D108"/>
    <mergeCell ref="A105:B105"/>
    <mergeCell ref="C105:D105"/>
    <mergeCell ref="A106:B106"/>
    <mergeCell ref="C106:D106"/>
    <mergeCell ref="A111:B111"/>
    <mergeCell ref="C111:D111"/>
    <mergeCell ref="A112:B112"/>
    <mergeCell ref="C112:D112"/>
    <mergeCell ref="A109:B109"/>
    <mergeCell ref="C109:D109"/>
    <mergeCell ref="A110:B110"/>
    <mergeCell ref="C110:D110"/>
    <mergeCell ref="A113:B113"/>
    <mergeCell ref="C113:D113"/>
    <mergeCell ref="A114:B114"/>
    <mergeCell ref="C114:D114"/>
    <mergeCell ref="A125:B125"/>
    <mergeCell ref="C125:D125"/>
    <mergeCell ref="A126:B126"/>
    <mergeCell ref="C126:D126"/>
    <mergeCell ref="A119:B119"/>
    <mergeCell ref="C119:D119"/>
    <mergeCell ref="A120:B120"/>
    <mergeCell ref="C120:D120"/>
    <mergeCell ref="A115:B115"/>
    <mergeCell ref="A116:B116"/>
    <mergeCell ref="I139:I141"/>
    <mergeCell ref="F139:F141"/>
    <mergeCell ref="G139:G141"/>
    <mergeCell ref="A144:B144"/>
    <mergeCell ref="C144:D144"/>
    <mergeCell ref="A149:B149"/>
    <mergeCell ref="C149:D149"/>
    <mergeCell ref="A148:B148"/>
    <mergeCell ref="C148:D148"/>
    <mergeCell ref="C139:D141"/>
    <mergeCell ref="A143:B143"/>
    <mergeCell ref="C143:D143"/>
    <mergeCell ref="C142:D142"/>
    <mergeCell ref="A142:B142"/>
    <mergeCell ref="J33:J35"/>
    <mergeCell ref="I36:I41"/>
    <mergeCell ref="J36:J41"/>
    <mergeCell ref="A191:B191"/>
    <mergeCell ref="C191:D191"/>
    <mergeCell ref="J186:J187"/>
    <mergeCell ref="A182:B182"/>
    <mergeCell ref="C182:D182"/>
    <mergeCell ref="H177:H179"/>
    <mergeCell ref="A183:B183"/>
    <mergeCell ref="C183:D183"/>
    <mergeCell ref="A180:B180"/>
    <mergeCell ref="C180:D180"/>
    <mergeCell ref="A181:B181"/>
    <mergeCell ref="C181:D181"/>
    <mergeCell ref="A186:B187"/>
    <mergeCell ref="C186:D187"/>
    <mergeCell ref="E186:E187"/>
    <mergeCell ref="H172:H174"/>
    <mergeCell ref="I172:I174"/>
    <mergeCell ref="J172:J174"/>
    <mergeCell ref="I177:I179"/>
    <mergeCell ref="J177:J179"/>
    <mergeCell ref="A150:B150"/>
    <mergeCell ref="I186:I187"/>
    <mergeCell ref="A194:B194"/>
    <mergeCell ref="C194:D194"/>
    <mergeCell ref="F186:F187"/>
    <mergeCell ref="G186:G187"/>
    <mergeCell ref="H186:H187"/>
    <mergeCell ref="C188:D188"/>
    <mergeCell ref="A188:B188"/>
    <mergeCell ref="I33:I35"/>
    <mergeCell ref="C150:D150"/>
    <mergeCell ref="A145:B145"/>
    <mergeCell ref="C145:D145"/>
    <mergeCell ref="A146:B146"/>
    <mergeCell ref="C146:D146"/>
    <mergeCell ref="A163:B163"/>
    <mergeCell ref="C151:D151"/>
    <mergeCell ref="A152:B152"/>
    <mergeCell ref="C152:D152"/>
    <mergeCell ref="A151:B151"/>
    <mergeCell ref="A153:B153"/>
    <mergeCell ref="C153:D153"/>
    <mergeCell ref="A156:B156"/>
    <mergeCell ref="C156:D156"/>
    <mergeCell ref="A157:B157"/>
    <mergeCell ref="A192:B192"/>
    <mergeCell ref="C192:D192"/>
    <mergeCell ref="A189:B189"/>
    <mergeCell ref="C189:D189"/>
    <mergeCell ref="A190:B190"/>
    <mergeCell ref="C190:D190"/>
    <mergeCell ref="A134:B134"/>
    <mergeCell ref="A135:B135"/>
    <mergeCell ref="A137:B137"/>
    <mergeCell ref="C157:D157"/>
    <mergeCell ref="C162:D162"/>
    <mergeCell ref="A139:B141"/>
    <mergeCell ref="A161:B161"/>
    <mergeCell ref="C161:D161"/>
    <mergeCell ref="A162:B162"/>
    <mergeCell ref="A154:B154"/>
    <mergeCell ref="A155:B155"/>
    <mergeCell ref="A62:B62"/>
    <mergeCell ref="K139:K141"/>
    <mergeCell ref="H175:H176"/>
    <mergeCell ref="A177:B179"/>
    <mergeCell ref="C177:D179"/>
    <mergeCell ref="E177:E179"/>
    <mergeCell ref="F177:F179"/>
    <mergeCell ref="G177:G179"/>
    <mergeCell ref="I175:I176"/>
    <mergeCell ref="J175:J176"/>
    <mergeCell ref="A175:B176"/>
    <mergeCell ref="C175:D176"/>
    <mergeCell ref="E175:E176"/>
    <mergeCell ref="F175:F176"/>
    <mergeCell ref="G175:G176"/>
    <mergeCell ref="A170:B170"/>
    <mergeCell ref="C170:D170"/>
    <mergeCell ref="A158:B158"/>
    <mergeCell ref="C158:D158"/>
    <mergeCell ref="A164:B164"/>
    <mergeCell ref="C164:D164"/>
    <mergeCell ref="A136:B136"/>
    <mergeCell ref="E139:E141"/>
    <mergeCell ref="H139:H141"/>
  </mergeCells>
  <pageMargins left="0.70866141732283472" right="0.51181102362204722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л</cp:lastModifiedBy>
  <cp:lastPrinted>2021-11-22T09:15:07Z</cp:lastPrinted>
  <dcterms:created xsi:type="dcterms:W3CDTF">2021-11-19T05:51:32Z</dcterms:created>
  <dcterms:modified xsi:type="dcterms:W3CDTF">2023-12-22T09:53:34Z</dcterms:modified>
</cp:coreProperties>
</file>